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jarvesoo_emta_ee/Documents/Dokumendid/"/>
    </mc:Choice>
  </mc:AlternateContent>
  <xr:revisionPtr revIDLastSave="2" documentId="8_{ABA14AA3-8D1D-4AC3-83AD-8E3AA1B22689}" xr6:coauthVersionLast="47" xr6:coauthVersionMax="47" xr10:uidLastSave="{BFEA28A0-376C-4F25-9B11-5DB20A18EB58}"/>
  <bookViews>
    <workbookView xWindow="57480" yWindow="-120" windowWidth="29040" windowHeight="15720" activeTab="1" xr2:uid="{81352CBA-07C0-47DA-9218-E2F222BAA39A}"/>
  </bookViews>
  <sheets>
    <sheet name="1. leht" sheetId="1" r:id="rId1"/>
    <sheet name="2. le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9" i="1"/>
  <c r="B32" i="1"/>
  <c r="B25" i="1"/>
  <c r="C93" i="1"/>
  <c r="D93" i="1"/>
  <c r="E93" i="1"/>
  <c r="B93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77" i="1"/>
  <c r="E49" i="1"/>
  <c r="E51" i="1"/>
  <c r="E52" i="1"/>
  <c r="E53" i="1"/>
  <c r="E50" i="1"/>
  <c r="G298" i="2"/>
  <c r="F298" i="2"/>
  <c r="E298" i="2"/>
  <c r="D298" i="2"/>
  <c r="C298" i="2"/>
  <c r="B298" i="2"/>
  <c r="F93" i="1" l="1"/>
</calcChain>
</file>

<file path=xl/sharedStrings.xml><?xml version="1.0" encoding="utf-8"?>
<sst xmlns="http://schemas.openxmlformats.org/spreadsheetml/2006/main" count="1202" uniqueCount="134">
  <si>
    <t>MTA märkus: selle lehe andmed on isiku elukoha/asukoha järgi ehk mitte kinnistusüksuse asukoha järgi.</t>
  </si>
  <si>
    <t>Küsimus:</t>
  </si>
  <si>
    <t>Vastus:</t>
  </si>
  <si>
    <t>1. Andmeid esitanud platvormide koguarv</t>
  </si>
  <si>
    <t>2. Tuvastatud müüjate arv kokku</t>
  </si>
  <si>
    <t>2.1 Füüsilistest isikutest tuvastatud müüjaid kokku</t>
  </si>
  <si>
    <t>2.1.1 Füüsilistest isikutest müüjatest mitteresidente</t>
  </si>
  <si>
    <t>2.1.2 Füüsilistest isikutest müüjatest residendid</t>
  </si>
  <si>
    <t>2.2 JUR isikutest tuvastatud müüjaid kokku</t>
  </si>
  <si>
    <t>2.2.1 JUR isikutest tuvastatud müüjatest mitteresidente</t>
  </si>
  <si>
    <t>2.3 FIE müüjaid kokku</t>
  </si>
  <si>
    <t>2.3.1 FIE müüjatest mitteresidente</t>
  </si>
  <si>
    <t>2.3.2 FIE müüjatest residente</t>
  </si>
  <si>
    <t>3. Kehtivate käibemaksukohustuslaste arv Eesti kokku</t>
  </si>
  <si>
    <t>3.1. Käibemaksukohustuslaste arv mujal</t>
  </si>
  <si>
    <t>MTA-le teadaolevalt on 7 ettevõttel mujal riigis KMK, kuid MTA-l puudub terviklik ülevaade välisriigis KMK-ks olemise kohta</t>
  </si>
  <si>
    <t>4. Tulude kogusumma ja tehingute koguarv aastas. Lisaks maksimaalne, keskmine ja mediaan tulud</t>
  </si>
  <si>
    <t>KÕIK TULUD kokku</t>
  </si>
  <si>
    <t>MAX</t>
  </si>
  <si>
    <t>Keskmine</t>
  </si>
  <si>
    <t>Mediaan</t>
  </si>
  <si>
    <t>FIE</t>
  </si>
  <si>
    <t>FÜS</t>
  </si>
  <si>
    <t>JUR</t>
  </si>
  <si>
    <t>Tuvastamata</t>
  </si>
  <si>
    <t>Kõik kokku</t>
  </si>
  <si>
    <t>KÕIK TEHINGUD kokku</t>
  </si>
  <si>
    <t>4.1.a Tallinna tulud ja tehingud aastas. Lisaks maksimaalsed, keskmised ja mediaan tulud</t>
  </si>
  <si>
    <t>TALLINNA tulud</t>
  </si>
  <si>
    <t>TALLINNA tehingud</t>
  </si>
  <si>
    <t>4.1.b Tallinna, Haapsalu, Kuressaare, Pärnu ja Tartu tulude kogusumma aastas FÜS ja JUR lõikes</t>
  </si>
  <si>
    <t>Linnad</t>
  </si>
  <si>
    <t>KOKKU</t>
  </si>
  <si>
    <t>Tallinn</t>
  </si>
  <si>
    <t xml:space="preserve">Haapsalu </t>
  </si>
  <si>
    <t>Kuressaare</t>
  </si>
  <si>
    <t>Pärnu</t>
  </si>
  <si>
    <t>Tartu</t>
  </si>
  <si>
    <t>5. Tegevuste koguarv aastas JUR, FÜS ja FIE lõikes grupeerituna: 1-4, 5 – 10, 11 – 29, 30 – 90, 91-180, 181-365, 366 ja enam tegevust aastas (Harjumaa on koos Tallinnaga!)</t>
  </si>
  <si>
    <t>Isiku jaotus</t>
  </si>
  <si>
    <t>Maakond</t>
  </si>
  <si>
    <t>Isikute arv, 1-4 tehingut</t>
  </si>
  <si>
    <t>Isikute arv, 5-10 tehingut</t>
  </si>
  <si>
    <t>Isikute arv, 11-29 tehingut</t>
  </si>
  <si>
    <t>Isikute arv, 30-90 tehingut</t>
  </si>
  <si>
    <t>Isikute arv, 91-180 tehingut</t>
  </si>
  <si>
    <t>Isikute arv, 181-365 tehingut</t>
  </si>
  <si>
    <t>Isikute arv, 366 ja enam</t>
  </si>
  <si>
    <t>alla 5</t>
  </si>
  <si>
    <t>Harju maakond</t>
  </si>
  <si>
    <t>Hiiu maakond</t>
  </si>
  <si>
    <t>Ida-Viru maakond</t>
  </si>
  <si>
    <t>Järva maakond</t>
  </si>
  <si>
    <t>Jõgeva maakond</t>
  </si>
  <si>
    <t>Lääne maakond</t>
  </si>
  <si>
    <t>Lääne-Viru maakond</t>
  </si>
  <si>
    <t>Pärnu maakond</t>
  </si>
  <si>
    <t>Põlva maakond</t>
  </si>
  <si>
    <t>Rapla maakond</t>
  </si>
  <si>
    <t>Saare maakond</t>
  </si>
  <si>
    <t>Tartu maakond</t>
  </si>
  <si>
    <t>Valga maakond</t>
  </si>
  <si>
    <t>Viljandi maakond</t>
  </si>
  <si>
    <t>Võru maakond</t>
  </si>
  <si>
    <t>6. Tegevuste koguarv aastas füüsiliste ja juriidiliste isikute lõikes maakonniti (v.a Tallinn! )</t>
  </si>
  <si>
    <t>Tuvastamata isik</t>
  </si>
  <si>
    <t>6.1 Tallinna, Haapsalu, Pärnu, Kuressaare ja Tartu tegevuste koguarv aastas füüsiliste ja juriidiliste isikute lõikes</t>
  </si>
  <si>
    <t>Linn</t>
  </si>
  <si>
    <t xml:space="preserve">Pärnu </t>
  </si>
  <si>
    <t xml:space="preserve">Kuressaare </t>
  </si>
  <si>
    <t xml:space="preserve">Tartu </t>
  </si>
  <si>
    <t>6.2 Isikute arv kokku maakondade lõikes + linnad Tallinn, Haapsalu, Pärnu Kuressaare ja Tartu</t>
  </si>
  <si>
    <t>Maakond või linn</t>
  </si>
  <si>
    <t>MTA märkus:  selle lehe andmed on kinnistusüksuse asukoha järgi.</t>
  </si>
  <si>
    <t>7. Kinnistusüksuste (KÜ) arv müüja füüsiliste ja juriidiliste isikute lõikes maakonniti grupeerituna 1, 2-3, 4-9, 10 ja enam KÜ-d/müüja kohta (v.a Tallinn, Tartu, Pärnu, Haapsalu, Kuressaare)</t>
  </si>
  <si>
    <t>KÜ-d/müüja kohta 1</t>
  </si>
  <si>
    <t>KÜ-d/müüja kohta 2-3</t>
  </si>
  <si>
    <t>KÜ-d/müüja kohta 4-9</t>
  </si>
  <si>
    <t xml:space="preserve">7.1 Tallinn, Tartu, Pärnu, Haapsalu ja Kuressaare kinnistusüksuste (KÜ) arv müüja füüsiliste ja juriidiliste isikute lõikes grupeerituna 1, 2-3, 4-9, 10 ja enam KÜ-d/müüja kohta </t>
  </si>
  <si>
    <t xml:space="preserve">KÜ-d/müüja kohta 10 ja enam </t>
  </si>
  <si>
    <t>Haapsalu</t>
  </si>
  <si>
    <t>8. Kinnistusüksuste (KÜ) arv müüja kohta- maksimaalne, keskmine ja mediaan maakonniti (v.a Tallinn, Tartu, Pärnu, Kuressaare, Haapsalu)</t>
  </si>
  <si>
    <t>KÜ-d/müüja kohta maksimaalne</t>
  </si>
  <si>
    <t>KÜ-d/müüja kohta keskmine</t>
  </si>
  <si>
    <t>KÜ-d/müüja kohta  mediaan</t>
  </si>
  <si>
    <t>8.1 Tallinn, Tartu, Pärnu, Haapsalu ja Kuressaare kinnistusüksuste (KÜ) arv müüja kohta- maksimaalne, keskmine ja mediaan</t>
  </si>
  <si>
    <t>Maksimaalne</t>
  </si>
  <si>
    <t>Kinnisvara liik</t>
  </si>
  <si>
    <t>Bed &amp; breakfast tuba</t>
  </si>
  <si>
    <t>hotellituba</t>
  </si>
  <si>
    <t>korter</t>
  </si>
  <si>
    <t>kämpimisala</t>
  </si>
  <si>
    <t>maja</t>
  </si>
  <si>
    <t>muu</t>
  </si>
  <si>
    <t>paat</t>
  </si>
  <si>
    <t>9.1 KÜ-de koguarv ja jaotus liigiti füüsiliste ja juriidiliste isikute lõikes maakonniti aastas (v.a Tallinn, Tartu, Pärnu, Haapsalu, Kuressaare)</t>
  </si>
  <si>
    <t>9.2 KÜ-de koguarv ja jaotus liigiti füüsiliste ja juriidiliste isikute lõikes Tallinnas, Tartus, Pärnus, Haapsalus ja Kuressaares aastas</t>
  </si>
  <si>
    <t>10. Päevade koguarv aastas mil KÜ-d välja üüriti maakondade lõikes (v.a Tallinn, Tartu, Pärnu, Kuressaare, Haapsalu)</t>
  </si>
  <si>
    <t>Rendipaevade arv kokku</t>
  </si>
  <si>
    <t>10.1 Päevade koguarv aastas mil KÜ-d välja üüriti Tallinnas, Tartus, Pärnus, Kuressaares ja Haapsalus</t>
  </si>
  <si>
    <t>Rendipäevade arv kokku</t>
  </si>
  <si>
    <t>10.2 Keskmine rendipäevade arv isiku kohta (välja üürija) maakondade lõikes</t>
  </si>
  <si>
    <t>Keskmine rendipäevade arv</t>
  </si>
  <si>
    <t>10.3 Rendipäevade arv kinnistusüksuste (KÜ) kohta maakonniti- keskmine ja mediaan</t>
  </si>
  <si>
    <t>10.3.1 Rendipäevade arv kinnistusüksuste (KÜ) kohta Tallinnas, Tartus, Pärnus, Haapsalus ja Kuressaares- keskmine ja mediaan</t>
  </si>
  <si>
    <t>11. Tulude kogusumma kvartalite kaupa maakondade  (v.a Tallinn, Tartu, Pärnu, Haapsalu, Kuressaare) ja linnade lõikes</t>
  </si>
  <si>
    <t>Tulud_kokku_q1</t>
  </si>
  <si>
    <t>Tulud_kokku_q2</t>
  </si>
  <si>
    <t>Tulud_kokku_q3</t>
  </si>
  <si>
    <t>Tulud_kokku_q4</t>
  </si>
  <si>
    <t>Tulud kokku</t>
  </si>
  <si>
    <t>Kogutulu/rendipäev</t>
  </si>
  <si>
    <t>11.2 Kinnisusüksuse tulu maakondade lõikes (kõik linnad sisse arvatud) aastas- keskmine ja mediaan</t>
  </si>
  <si>
    <t>Keskmine aastas</t>
  </si>
  <si>
    <t>Mediaan aastas</t>
  </si>
  <si>
    <t>11.2.1 Kinnistusüksuse kohta tulu maakondade lõikes (kõik linnad sisse arvatud) kvartalis- keskmine ja mediaan</t>
  </si>
  <si>
    <t>Keskmine q1</t>
  </si>
  <si>
    <t>Mediaan q1</t>
  </si>
  <si>
    <t>Keskmine q2</t>
  </si>
  <si>
    <t>Median q2</t>
  </si>
  <si>
    <t>Keskmine q3</t>
  </si>
  <si>
    <t>Mediaan q3</t>
  </si>
  <si>
    <t>Keskmine q4</t>
  </si>
  <si>
    <t>Mediaan q4</t>
  </si>
  <si>
    <t>12. Kinnistusüksuste koguarv maakonniti (v.a Tallinn,Tartu, Pärnu, Kuressaare, Haapsalu)</t>
  </si>
  <si>
    <t>KÜ-de koguarv</t>
  </si>
  <si>
    <t xml:space="preserve">12.1 Tallinn, Tartu, Pärnu, Kuressaare ja Haapsalu kinnistusüksuste koguarv </t>
  </si>
  <si>
    <t>Kokku tulud</t>
  </si>
  <si>
    <t>Kokku tehinguid</t>
  </si>
  <si>
    <r>
      <t xml:space="preserve">Lühiajalise üüritulu saajate statistika DAC7 andmete pinnalt MKM-le (andmed 2024a kohta, riigid: </t>
    </r>
    <r>
      <rPr>
        <b/>
        <sz val="11"/>
        <color theme="3" tint="0.249977111117893"/>
        <rFont val="Roboto Regular"/>
        <charset val="186"/>
      </rPr>
      <t>AT, DK, EE, FI, FR, IE, IT, LU, NL, SE, ES, PL</t>
    </r>
    <r>
      <rPr>
        <b/>
        <sz val="11"/>
        <rFont val="Roboto Regular"/>
        <charset val="186"/>
      </rPr>
      <t>) osa I</t>
    </r>
  </si>
  <si>
    <r>
      <t xml:space="preserve">Lühiajalise üüritulu saajate statistika DAC7 andmete pinnalt MKM-le (andmed 2024a kohta, riigid: </t>
    </r>
    <r>
      <rPr>
        <b/>
        <sz val="11"/>
        <color theme="3" tint="0.249977111117893"/>
        <rFont val="Roboto Regular"/>
        <charset val="186"/>
      </rPr>
      <t>AT, DK, EE, FI, FR, IE, IT, LU, NL, SE, ES, PL</t>
    </r>
    <r>
      <rPr>
        <b/>
        <sz val="11"/>
        <rFont val="Roboto Regular"/>
        <charset val="186"/>
      </rPr>
      <t>) osa II</t>
    </r>
  </si>
  <si>
    <t>1993 (neist JUR 1954, FIE 39)</t>
  </si>
  <si>
    <t>alla</t>
  </si>
  <si>
    <r>
      <t xml:space="preserve">9. KÜ-de koguarv ja jaotus liigiti füüsiliste ja juriidiliste isikute lõikes maakonniti aastas kogu eesti kohta. </t>
    </r>
    <r>
      <rPr>
        <b/>
        <sz val="10"/>
        <color rgb="FFFF0000"/>
        <rFont val="Roboto Regular"/>
        <charset val="186"/>
      </rPr>
      <t>NB! Kinnisvara liik oli märgitud vaid 49%-l 2024. aastal renditud kinnisvara andmeid esitanud isikutest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</si>
</sst>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Roboto Regular"/>
      <charset val="186"/>
    </font>
    <font>
      <b/>
      <sz val="9"/>
      <color theme="1"/>
      <name val="Roboto Regular"/>
      <charset val="186"/>
    </font>
    <font>
      <sz val="9"/>
      <color rgb="FFFF0000"/>
      <name val="Roboto Regular"/>
      <charset val="186"/>
    </font>
    <font>
      <b/>
      <sz val="10"/>
      <color theme="1"/>
      <name val="Roboto Regular"/>
      <charset val="186"/>
    </font>
    <font>
      <sz val="10"/>
      <color theme="1"/>
      <name val="Roboto Regular"/>
      <charset val="186"/>
    </font>
    <font>
      <b/>
      <sz val="10"/>
      <color rgb="FFFF0000"/>
      <name val="Roboto Regular"/>
      <charset val="186"/>
    </font>
    <font>
      <b/>
      <sz val="10"/>
      <color theme="0"/>
      <name val="Roboto Regular"/>
      <charset val="186"/>
    </font>
    <font>
      <b/>
      <sz val="11"/>
      <name val="Roboto Regular"/>
      <charset val="186"/>
    </font>
    <font>
      <sz val="8"/>
      <name val="Aptos Narrow"/>
      <family val="2"/>
      <scheme val="minor"/>
    </font>
    <font>
      <b/>
      <sz val="9"/>
      <color theme="3" tint="0.249977111117893"/>
      <name val="Roboto Regular"/>
      <charset val="186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Roboto"/>
      <charset val="186"/>
    </font>
    <font>
      <b/>
      <sz val="11"/>
      <color theme="3" tint="0.249977111117893"/>
      <name val="Roboto Regular"/>
      <charset val="186"/>
    </font>
    <font>
      <b/>
      <sz val="11"/>
      <color theme="0"/>
      <name val="Roboto Regular"/>
      <charset val="186"/>
    </font>
    <font>
      <sz val="9"/>
      <color rgb="FF156082"/>
      <name val="Roboto Regular"/>
      <charset val="186"/>
    </font>
    <font>
      <sz val="10"/>
      <color rgb="FFFFFFFF"/>
      <name val="Roboto Regular"/>
      <charset val="186"/>
    </font>
    <font>
      <b/>
      <sz val="10"/>
      <color theme="0"/>
      <name val="Roboto"/>
      <charset val="186"/>
    </font>
    <font>
      <sz val="9"/>
      <color theme="3"/>
      <name val="Roboto Regular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1">
    <xf numFmtId="0" fontId="0" fillId="0" borderId="0" xfId="0"/>
    <xf numFmtId="16" fontId="14" fillId="0" borderId="0" xfId="1" applyNumberFormat="1" applyFont="1" applyAlignment="1">
      <alignment horizontal="left" vertical="top"/>
    </xf>
    <xf numFmtId="0" fontId="13" fillId="0" borderId="0" xfId="1" applyFont="1" applyAlignment="1">
      <alignment horizontal="left" vertical="top" wrapText="1"/>
    </xf>
    <xf numFmtId="0" fontId="13" fillId="0" borderId="0" xfId="0" applyFont="1"/>
    <xf numFmtId="0" fontId="13" fillId="0" borderId="3" xfId="0" applyFont="1" applyBorder="1"/>
    <xf numFmtId="0" fontId="13" fillId="0" borderId="7" xfId="0" applyFont="1" applyBorder="1"/>
    <xf numFmtId="49" fontId="13" fillId="0" borderId="0" xfId="3" applyNumberFormat="1" applyFont="1"/>
    <xf numFmtId="0" fontId="13" fillId="0" borderId="0" xfId="1" applyFont="1" applyAlignment="1">
      <alignment horizontal="left"/>
    </xf>
    <xf numFmtId="3" fontId="13" fillId="0" borderId="3" xfId="0" applyNumberFormat="1" applyFont="1" applyBorder="1"/>
    <xf numFmtId="0" fontId="13" fillId="0" borderId="2" xfId="0" applyFont="1" applyBorder="1"/>
    <xf numFmtId="0" fontId="14" fillId="0" borderId="0" xfId="0" applyFont="1"/>
    <xf numFmtId="0" fontId="15" fillId="0" borderId="0" xfId="1" applyFont="1" applyAlignment="1">
      <alignment horizontal="left"/>
    </xf>
    <xf numFmtId="0" fontId="16" fillId="0" borderId="8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6" fillId="0" borderId="8" xfId="0" applyFont="1" applyBorder="1"/>
    <xf numFmtId="0" fontId="16" fillId="0" borderId="5" xfId="0" applyFont="1" applyBorder="1"/>
    <xf numFmtId="49" fontId="14" fillId="0" borderId="0" xfId="3" applyNumberFormat="1" applyFont="1"/>
    <xf numFmtId="3" fontId="14" fillId="0" borderId="0" xfId="0" applyNumberFormat="1" applyFont="1"/>
    <xf numFmtId="0" fontId="13" fillId="0" borderId="9" xfId="0" applyFont="1" applyBorder="1"/>
    <xf numFmtId="0" fontId="13" fillId="0" borderId="3" xfId="7" applyFont="1" applyBorder="1"/>
    <xf numFmtId="3" fontId="13" fillId="0" borderId="1" xfId="0" applyNumberFormat="1" applyFont="1" applyBorder="1"/>
    <xf numFmtId="3" fontId="13" fillId="0" borderId="9" xfId="0" applyNumberFormat="1" applyFont="1" applyBorder="1"/>
    <xf numFmtId="0" fontId="17" fillId="0" borderId="0" xfId="0" applyFont="1"/>
    <xf numFmtId="49" fontId="17" fillId="0" borderId="0" xfId="0" applyNumberFormat="1" applyFont="1"/>
    <xf numFmtId="4" fontId="17" fillId="0" borderId="0" xfId="0" applyNumberFormat="1" applyFont="1"/>
    <xf numFmtId="0" fontId="17" fillId="0" borderId="8" xfId="0" applyFont="1" applyBorder="1"/>
    <xf numFmtId="0" fontId="17" fillId="0" borderId="6" xfId="0" applyFont="1" applyBorder="1"/>
    <xf numFmtId="0" fontId="17" fillId="0" borderId="5" xfId="0" applyFont="1" applyBorder="1"/>
    <xf numFmtId="0" fontId="17" fillId="0" borderId="3" xfId="0" applyFont="1" applyBorder="1"/>
    <xf numFmtId="0" fontId="13" fillId="0" borderId="0" xfId="8" applyFont="1"/>
    <xf numFmtId="0" fontId="17" fillId="0" borderId="8" xfId="8" applyFont="1" applyBorder="1"/>
    <xf numFmtId="0" fontId="17" fillId="0" borderId="6" xfId="8" applyFont="1" applyBorder="1"/>
    <xf numFmtId="0" fontId="17" fillId="0" borderId="5" xfId="8" applyFont="1" applyBorder="1"/>
    <xf numFmtId="0" fontId="19" fillId="4" borderId="5" xfId="0" applyFont="1" applyFill="1" applyBorder="1"/>
    <xf numFmtId="0" fontId="17" fillId="0" borderId="8" xfId="8" applyFont="1" applyBorder="1" applyAlignment="1">
      <alignment vertical="top"/>
    </xf>
    <xf numFmtId="0" fontId="17" fillId="0" borderId="6" xfId="8" applyFont="1" applyBorder="1" applyAlignment="1">
      <alignment vertical="top"/>
    </xf>
    <xf numFmtId="0" fontId="17" fillId="0" borderId="6" xfId="8" applyFont="1" applyBorder="1" applyAlignment="1">
      <alignment vertical="top" wrapText="1"/>
    </xf>
    <xf numFmtId="0" fontId="17" fillId="0" borderId="5" xfId="8" applyFont="1" applyBorder="1" applyAlignment="1">
      <alignment vertical="top" wrapText="1"/>
    </xf>
    <xf numFmtId="0" fontId="13" fillId="0" borderId="0" xfId="8" applyFont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7" fillId="0" borderId="6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0" xfId="0" applyFont="1" applyAlignment="1">
      <alignment vertical="top"/>
    </xf>
    <xf numFmtId="0" fontId="19" fillId="4" borderId="8" xfId="0" applyFont="1" applyFill="1" applyBorder="1" applyAlignment="1">
      <alignment vertical="top"/>
    </xf>
    <xf numFmtId="0" fontId="19" fillId="4" borderId="6" xfId="0" applyFont="1" applyFill="1" applyBorder="1" applyAlignment="1">
      <alignment vertical="top"/>
    </xf>
    <xf numFmtId="3" fontId="16" fillId="0" borderId="8" xfId="0" applyNumberFormat="1" applyFont="1" applyBorder="1" applyAlignment="1">
      <alignment vertical="top"/>
    </xf>
    <xf numFmtId="3" fontId="16" fillId="0" borderId="6" xfId="0" applyNumberFormat="1" applyFont="1" applyBorder="1" applyAlignment="1">
      <alignment vertical="top"/>
    </xf>
    <xf numFmtId="3" fontId="16" fillId="0" borderId="6" xfId="0" applyNumberFormat="1" applyFont="1" applyBorder="1" applyAlignment="1">
      <alignment vertical="top" wrapText="1"/>
    </xf>
    <xf numFmtId="3" fontId="16" fillId="0" borderId="5" xfId="0" applyNumberFormat="1" applyFont="1" applyBorder="1" applyAlignment="1">
      <alignment vertical="top" wrapText="1"/>
    </xf>
    <xf numFmtId="0" fontId="6" fillId="0" borderId="8" xfId="8" applyBorder="1" applyAlignment="1">
      <alignment vertical="top"/>
    </xf>
    <xf numFmtId="0" fontId="6" fillId="0" borderId="6" xfId="8" applyBorder="1" applyAlignment="1">
      <alignment vertical="top"/>
    </xf>
    <xf numFmtId="0" fontId="6" fillId="0" borderId="6" xfId="8" applyBorder="1" applyAlignment="1">
      <alignment vertical="top" wrapText="1"/>
    </xf>
    <xf numFmtId="0" fontId="19" fillId="4" borderId="6" xfId="0" applyFont="1" applyFill="1" applyBorder="1" applyAlignment="1">
      <alignment vertical="top" wrapText="1"/>
    </xf>
    <xf numFmtId="0" fontId="6" fillId="0" borderId="5" xfId="8" applyBorder="1" applyAlignment="1">
      <alignment vertical="top" wrapText="1"/>
    </xf>
    <xf numFmtId="0" fontId="13" fillId="0" borderId="0" xfId="0" applyFont="1" applyAlignment="1">
      <alignment vertical="top"/>
    </xf>
    <xf numFmtId="3" fontId="19" fillId="2" borderId="4" xfId="7" applyNumberFormat="1" applyFont="1" applyFill="1" applyBorder="1"/>
    <xf numFmtId="3" fontId="19" fillId="2" borderId="1" xfId="7" applyNumberFormat="1" applyFont="1" applyFill="1" applyBorder="1"/>
    <xf numFmtId="49" fontId="22" fillId="0" borderId="2" xfId="7" applyNumberFormat="1" applyFont="1" applyBorder="1"/>
    <xf numFmtId="49" fontId="22" fillId="0" borderId="7" xfId="7" applyNumberFormat="1" applyFont="1" applyBorder="1"/>
    <xf numFmtId="0" fontId="17" fillId="0" borderId="8" xfId="0" applyFont="1" applyBorder="1" applyAlignment="1">
      <alignment vertical="top" wrapText="1"/>
    </xf>
    <xf numFmtId="0" fontId="19" fillId="2" borderId="5" xfId="4" applyFont="1" applyFill="1" applyBorder="1"/>
    <xf numFmtId="3" fontId="19" fillId="3" borderId="9" xfId="0" applyNumberFormat="1" applyFont="1" applyFill="1" applyBorder="1"/>
    <xf numFmtId="3" fontId="19" fillId="3" borderId="4" xfId="0" applyNumberFormat="1" applyFont="1" applyFill="1" applyBorder="1"/>
    <xf numFmtId="0" fontId="19" fillId="3" borderId="7" xfId="0" applyFont="1" applyFill="1" applyBorder="1" applyAlignment="1">
      <alignment horizontal="right"/>
    </xf>
    <xf numFmtId="49" fontId="19" fillId="3" borderId="7" xfId="3" applyNumberFormat="1" applyFont="1" applyFill="1" applyBorder="1" applyAlignment="1">
      <alignment horizontal="right"/>
    </xf>
    <xf numFmtId="49" fontId="19" fillId="2" borderId="7" xfId="7" applyNumberFormat="1" applyFont="1" applyFill="1" applyBorder="1" applyAlignment="1">
      <alignment horizontal="right"/>
    </xf>
    <xf numFmtId="0" fontId="23" fillId="0" borderId="0" xfId="8" applyFont="1"/>
    <xf numFmtId="0" fontId="24" fillId="0" borderId="6" xfId="1" applyFont="1" applyBorder="1" applyAlignment="1">
      <alignment vertical="top" wrapText="1"/>
    </xf>
    <xf numFmtId="0" fontId="24" fillId="0" borderId="5" xfId="1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9" fontId="13" fillId="0" borderId="0" xfId="8" applyNumberFormat="1" applyFont="1"/>
    <xf numFmtId="4" fontId="13" fillId="0" borderId="0" xfId="8" applyNumberFormat="1" applyFont="1"/>
    <xf numFmtId="0" fontId="19" fillId="4" borderId="3" xfId="8" applyFont="1" applyFill="1" applyBorder="1"/>
    <xf numFmtId="49" fontId="16" fillId="0" borderId="0" xfId="8" applyNumberFormat="1" applyFont="1" applyAlignment="1">
      <alignment horizontal="left"/>
    </xf>
    <xf numFmtId="0" fontId="16" fillId="0" borderId="0" xfId="1" applyFont="1"/>
    <xf numFmtId="0" fontId="16" fillId="0" borderId="2" xfId="1" applyFont="1" applyBorder="1" applyAlignment="1">
      <alignment horizontal="left" wrapText="1"/>
    </xf>
    <xf numFmtId="16" fontId="16" fillId="0" borderId="2" xfId="1" applyNumberFormat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2" xfId="1" applyFont="1" applyBorder="1" applyAlignment="1">
      <alignment wrapText="1"/>
    </xf>
    <xf numFmtId="0" fontId="16" fillId="0" borderId="2" xfId="1" applyFont="1" applyBorder="1" applyAlignment="1">
      <alignment wrapText="1"/>
    </xf>
    <xf numFmtId="0" fontId="16" fillId="0" borderId="2" xfId="1" applyFont="1" applyBorder="1" applyAlignment="1">
      <alignment horizontal="left" vertical="top" wrapText="1"/>
    </xf>
    <xf numFmtId="16" fontId="16" fillId="0" borderId="7" xfId="1" applyNumberFormat="1" applyFont="1" applyBorder="1" applyAlignment="1">
      <alignment horizontal="left" vertical="top" wrapText="1"/>
    </xf>
    <xf numFmtId="0" fontId="16" fillId="0" borderId="0" xfId="0" applyFont="1"/>
    <xf numFmtId="0" fontId="19" fillId="4" borderId="6" xfId="0" applyFont="1" applyFill="1" applyBorder="1"/>
    <xf numFmtId="49" fontId="16" fillId="0" borderId="0" xfId="8" applyNumberFormat="1" applyFont="1"/>
    <xf numFmtId="49" fontId="17" fillId="0" borderId="8" xfId="8" applyNumberFormat="1" applyFont="1" applyBorder="1"/>
    <xf numFmtId="4" fontId="17" fillId="0" borderId="6" xfId="8" applyNumberFormat="1" applyFont="1" applyBorder="1"/>
    <xf numFmtId="0" fontId="26" fillId="4" borderId="8" xfId="10" applyFont="1" applyFill="1" applyBorder="1"/>
    <xf numFmtId="0" fontId="28" fillId="3" borderId="7" xfId="0" applyFont="1" applyFill="1" applyBorder="1"/>
    <xf numFmtId="3" fontId="28" fillId="3" borderId="9" xfId="0" applyNumberFormat="1" applyFont="1" applyFill="1" applyBorder="1"/>
    <xf numFmtId="0" fontId="28" fillId="3" borderId="4" xfId="0" applyFont="1" applyFill="1" applyBorder="1"/>
    <xf numFmtId="0" fontId="19" fillId="4" borderId="3" xfId="0" applyFont="1" applyFill="1" applyBorder="1"/>
    <xf numFmtId="3" fontId="19" fillId="2" borderId="9" xfId="7" applyNumberFormat="1" applyFont="1" applyFill="1" applyBorder="1"/>
    <xf numFmtId="49" fontId="2" fillId="0" borderId="0" xfId="12" applyNumberFormat="1"/>
    <xf numFmtId="0" fontId="30" fillId="0" borderId="0" xfId="0" applyFont="1"/>
    <xf numFmtId="3" fontId="13" fillId="0" borderId="0" xfId="0" applyNumberFormat="1" applyFont="1"/>
    <xf numFmtId="0" fontId="2" fillId="0" borderId="0" xfId="12"/>
    <xf numFmtId="3" fontId="2" fillId="0" borderId="0" xfId="12" applyNumberFormat="1"/>
    <xf numFmtId="1" fontId="2" fillId="0" borderId="0" xfId="12" applyNumberFormat="1"/>
    <xf numFmtId="1" fontId="17" fillId="0" borderId="0" xfId="0" applyNumberFormat="1" applyFont="1"/>
    <xf numFmtId="0" fontId="19" fillId="4" borderId="8" xfId="0" applyFont="1" applyFill="1" applyBorder="1"/>
    <xf numFmtId="3" fontId="16" fillId="3" borderId="9" xfId="0" applyNumberFormat="1" applyFont="1" applyFill="1" applyBorder="1"/>
    <xf numFmtId="3" fontId="16" fillId="3" borderId="4" xfId="0" applyNumberFormat="1" applyFont="1" applyFill="1" applyBorder="1"/>
    <xf numFmtId="49" fontId="19" fillId="3" borderId="4" xfId="3" applyNumberFormat="1" applyFont="1" applyFill="1" applyBorder="1" applyAlignment="1">
      <alignment horizontal="right"/>
    </xf>
    <xf numFmtId="0" fontId="13" fillId="0" borderId="0" xfId="4" applyFont="1"/>
    <xf numFmtId="3" fontId="13" fillId="0" borderId="0" xfId="6" applyNumberFormat="1" applyFont="1"/>
    <xf numFmtId="3" fontId="19" fillId="2" borderId="1" xfId="0" applyNumberFormat="1" applyFont="1" applyFill="1" applyBorder="1"/>
    <xf numFmtId="0" fontId="19" fillId="4" borderId="8" xfId="4" applyFont="1" applyFill="1" applyBorder="1"/>
    <xf numFmtId="0" fontId="19" fillId="4" borderId="6" xfId="4" applyFont="1" applyFill="1" applyBorder="1"/>
    <xf numFmtId="3" fontId="19" fillId="2" borderId="4" xfId="0" applyNumberFormat="1" applyFont="1" applyFill="1" applyBorder="1"/>
    <xf numFmtId="3" fontId="13" fillId="0" borderId="3" xfId="7" applyNumberFormat="1" applyFont="1" applyBorder="1"/>
    <xf numFmtId="3" fontId="13" fillId="0" borderId="2" xfId="7" applyNumberFormat="1" applyFont="1" applyBorder="1"/>
    <xf numFmtId="0" fontId="19" fillId="4" borderId="8" xfId="7" applyFont="1" applyFill="1" applyBorder="1" applyAlignment="1">
      <alignment vertical="top"/>
    </xf>
    <xf numFmtId="0" fontId="19" fillId="4" borderId="6" xfId="7" applyFont="1" applyFill="1" applyBorder="1" applyAlignment="1">
      <alignment vertical="top"/>
    </xf>
    <xf numFmtId="0" fontId="19" fillId="4" borderId="5" xfId="7" applyFont="1" applyFill="1" applyBorder="1" applyAlignment="1">
      <alignment vertical="top"/>
    </xf>
    <xf numFmtId="0" fontId="19" fillId="0" borderId="0" xfId="0" applyFont="1"/>
    <xf numFmtId="49" fontId="22" fillId="0" borderId="0" xfId="7" applyNumberFormat="1" applyFont="1"/>
    <xf numFmtId="0" fontId="14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vertical="top" wrapText="1"/>
    </xf>
    <xf numFmtId="0" fontId="13" fillId="0" borderId="3" xfId="1" applyFont="1" applyBorder="1" applyAlignment="1">
      <alignment horizontal="left" vertical="top" wrapText="1"/>
    </xf>
    <xf numFmtId="49" fontId="13" fillId="0" borderId="2" xfId="3" applyNumberFormat="1" applyFont="1" applyBorder="1"/>
    <xf numFmtId="3" fontId="13" fillId="0" borderId="3" xfId="3" applyNumberFormat="1" applyFont="1" applyBorder="1"/>
    <xf numFmtId="3" fontId="13" fillId="0" borderId="1" xfId="3" applyNumberFormat="1" applyFont="1" applyBorder="1"/>
    <xf numFmtId="0" fontId="13" fillId="0" borderId="2" xfId="4" applyFont="1" applyBorder="1"/>
    <xf numFmtId="3" fontId="13" fillId="0" borderId="3" xfId="6" applyNumberFormat="1" applyFont="1" applyBorder="1"/>
    <xf numFmtId="49" fontId="13" fillId="0" borderId="2" xfId="4" applyNumberFormat="1" applyFont="1" applyBorder="1"/>
    <xf numFmtId="3" fontId="13" fillId="0" borderId="3" xfId="5" applyNumberFormat="1" applyFont="1" applyBorder="1"/>
    <xf numFmtId="49" fontId="13" fillId="0" borderId="7" xfId="4" applyNumberFormat="1" applyFont="1" applyBorder="1"/>
    <xf numFmtId="3" fontId="13" fillId="0" borderId="9" xfId="5" applyNumberFormat="1" applyFont="1" applyBorder="1"/>
    <xf numFmtId="49" fontId="13" fillId="0" borderId="3" xfId="8" applyNumberFormat="1" applyFont="1" applyBorder="1"/>
    <xf numFmtId="49" fontId="13" fillId="0" borderId="9" xfId="8" applyNumberFormat="1" applyFont="1" applyBorder="1"/>
    <xf numFmtId="0" fontId="13" fillId="0" borderId="3" xfId="8" applyFont="1" applyBorder="1"/>
    <xf numFmtId="0" fontId="19" fillId="0" borderId="0" xfId="0" applyFont="1" applyAlignment="1">
      <alignment vertical="top"/>
    </xf>
    <xf numFmtId="0" fontId="29" fillId="0" borderId="0" xfId="1" applyFont="1" applyAlignment="1">
      <alignment vertical="top" wrapText="1"/>
    </xf>
    <xf numFmtId="0" fontId="13" fillId="0" borderId="9" xfId="8" applyFont="1" applyBorder="1"/>
    <xf numFmtId="0" fontId="17" fillId="0" borderId="11" xfId="0" applyFont="1" applyBorder="1"/>
    <xf numFmtId="0" fontId="13" fillId="0" borderId="5" xfId="8" applyFont="1" applyBorder="1"/>
    <xf numFmtId="1" fontId="13" fillId="0" borderId="3" xfId="0" applyNumberFormat="1" applyFont="1" applyBorder="1"/>
    <xf numFmtId="1" fontId="13" fillId="0" borderId="9" xfId="0" applyNumberFormat="1" applyFont="1" applyBorder="1"/>
    <xf numFmtId="1" fontId="13" fillId="0" borderId="0" xfId="0" applyNumberFormat="1" applyFont="1"/>
    <xf numFmtId="0" fontId="27" fillId="0" borderId="3" xfId="0" applyFont="1" applyBorder="1"/>
    <xf numFmtId="3" fontId="17" fillId="0" borderId="0" xfId="0" applyNumberFormat="1" applyFont="1"/>
    <xf numFmtId="49" fontId="13" fillId="0" borderId="2" xfId="8" applyNumberFormat="1" applyFont="1" applyBorder="1"/>
    <xf numFmtId="49" fontId="13" fillId="0" borderId="7" xfId="8" applyNumberFormat="1" applyFont="1" applyBorder="1"/>
    <xf numFmtId="0" fontId="2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6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10" xfId="1" applyFont="1" applyBorder="1" applyAlignment="1">
      <alignment horizontal="left"/>
    </xf>
    <xf numFmtId="0" fontId="16" fillId="0" borderId="0" xfId="0" applyFont="1" applyAlignment="1">
      <alignment horizontal="center"/>
    </xf>
    <xf numFmtId="16" fontId="16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6" fillId="0" borderId="0" xfId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49" fontId="16" fillId="0" borderId="0" xfId="8" applyNumberFormat="1" applyFont="1" applyAlignment="1">
      <alignment horizontal="left"/>
    </xf>
  </cellXfs>
  <cellStyles count="14">
    <cellStyle name="Normaallaad 2" xfId="1" xr:uid="{F89A616A-25FE-4F1F-BE1A-FB4F2A4D9EDF}"/>
    <cellStyle name="Normal" xfId="0" builtinId="0"/>
    <cellStyle name="Normal 10" xfId="11" xr:uid="{86F51E4F-8BCB-45D7-B7BC-782E2CCE0B12}"/>
    <cellStyle name="Normal 11" xfId="12" xr:uid="{006DF580-DBF3-4B01-B21C-D5613715EE9C}"/>
    <cellStyle name="Normal 12" xfId="13" xr:uid="{FE04600F-A245-4658-92FB-439197BFD64E}"/>
    <cellStyle name="Normal 2" xfId="3" xr:uid="{B1914631-DB11-485C-BDA7-38CD4FA6AC5A}"/>
    <cellStyle name="Normal 3" xfId="4" xr:uid="{9FF5D53D-D7FD-4FC8-BB51-D4AB9669FC38}"/>
    <cellStyle name="Normal 4" xfId="5" xr:uid="{BB0E0B04-710F-401D-AA27-009775574560}"/>
    <cellStyle name="Normal 5" xfId="6" xr:uid="{ADAB60F1-87C5-4ADB-8BD5-AD0B20CEABD5}"/>
    <cellStyle name="Normal 6" xfId="7" xr:uid="{6F24CAA3-FBA5-496D-8C5C-972392CCC946}"/>
    <cellStyle name="Normal 7" xfId="8" xr:uid="{2543E939-86F9-415C-9C2A-8AE84F4D3019}"/>
    <cellStyle name="Normal 8" xfId="9" xr:uid="{2F9A244B-7A19-4720-81F2-F3E35A221B1A}"/>
    <cellStyle name="Normal 9" xfId="10" xr:uid="{700EC578-4AD5-450E-B5D5-467E5B172C5D}"/>
    <cellStyle name="Protsent 2" xfId="2" xr:uid="{1B6DBBD7-2942-4475-A5EF-7690CFEFC645}"/>
  </cellStyles>
  <dxfs count="3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numFmt numFmtId="3" formatCode="#,##0"/>
      <fill>
        <patternFill patternType="solid">
          <fgColor indexed="64"/>
          <bgColor rgb="FF15608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156082"/>
        <name val="Roboto Regular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rgb="FFFFFFFF"/>
        <name val="Roboto Regular"/>
        <charset val="186"/>
        <scheme val="none"/>
      </font>
      <fill>
        <patternFill patternType="solid">
          <fgColor indexed="64"/>
          <bgColor rgb="FF15608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charset val="186"/>
        <scheme val="none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numFmt numFmtId="3" formatCode="#,##0"/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numFmt numFmtId="3" formatCode="#,##0"/>
      <fill>
        <patternFill patternType="solid">
          <fgColor indexed="64"/>
          <bgColor theme="4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numFmt numFmtId="3" formatCode="#,##0"/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Roboto Regular"/>
        <charset val="186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 Regular"/>
        <charset val="186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Roboto Regular"/>
        <charset val="186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Roboto Regular"/>
        <charset val="186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5608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A47542-A95F-417C-B5F3-29A7256AEFC5}" name="Table2" displayName="Table2" ref="A20:E26" totalsRowShown="0" headerRowDxfId="305" dataDxfId="303" headerRowBorderDxfId="304" tableBorderDxfId="302" totalsRowBorderDxfId="301" dataCellStyle="Normal 2">
  <tableColumns count="5">
    <tableColumn id="1" xr3:uid="{40F28812-47D2-46B6-8493-8A74D73399B3}" name="KÕIK TULUD kokku" dataDxfId="300" dataCellStyle="Normal 2"/>
    <tableColumn id="2" xr3:uid="{0D25F13E-0052-46FF-A400-BAE8251EAF98}" name="Kokku tulud" dataDxfId="299" dataCellStyle="Normal 2"/>
    <tableColumn id="3" xr3:uid="{420A263C-F6EC-4EA4-A8C9-D032AA92059B}" name="MAX" dataDxfId="298" dataCellStyle="Normal 2"/>
    <tableColumn id="4" xr3:uid="{6C0CBCBC-33AC-4224-ACB3-AEF16E7D95FC}" name="Keskmine" dataDxfId="297" dataCellStyle="Normal 2"/>
    <tableColumn id="5" xr3:uid="{392AA928-34D3-4D7A-BE24-64CCCC385461}" name="Mediaan" dataDxfId="296" dataCellStyle="Normal 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57A5A54-297B-4345-B796-CFC5BDB35178}" name="Table10" displayName="Table10" ref="K56:S72" totalsRowShown="0" headerRowDxfId="215" dataDxfId="213" headerRowBorderDxfId="214" tableBorderDxfId="212" totalsRowBorderDxfId="211">
  <autoFilter ref="K56:S72" xr:uid="{B57A5A54-297B-4345-B796-CFC5BDB351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FFF53B1-569F-4DD7-A95B-3A8D48BD1EDC}" name="Isiku jaotus" dataDxfId="210"/>
    <tableColumn id="2" xr3:uid="{E1C58928-B2F0-478E-8742-204DA5650675}" name="Maakond" dataDxfId="209"/>
    <tableColumn id="3" xr3:uid="{420364EB-2535-4E7E-84C5-02FF67B4BE49}" name="Isikute arv, 1-4 tehingut" dataDxfId="208"/>
    <tableColumn id="4" xr3:uid="{378DF197-7041-4548-941C-6B81322F54C3}" name="Isikute arv, 5-10 tehingut" dataDxfId="207"/>
    <tableColumn id="5" xr3:uid="{0ACD7A8E-AEAE-4C25-B28C-333052DA1232}" name="Isikute arv, 11-29 tehingut" dataDxfId="206"/>
    <tableColumn id="6" xr3:uid="{EA017B90-82EB-44FB-A1C0-788285A39C8B}" name="Isikute arv, 30-90 tehingut" dataDxfId="205"/>
    <tableColumn id="7" xr3:uid="{32D715DD-28FF-4215-9562-D0917147E91D}" name="Isikute arv, 91-180 tehingut" dataDxfId="204"/>
    <tableColumn id="8" xr3:uid="{A84470D2-5FC7-4CA1-B4DC-505C72779B9F}" name="Isikute arv, 181-365 tehingut" dataDxfId="203"/>
    <tableColumn id="9" xr3:uid="{A53D57A2-6333-4E78-BEFC-6BB0414FA857}" name="Isikute arv, 366 ja enam" dataDxfId="20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2416C5-B9B2-4950-B10D-CB8F14227371}" name="Table13" displayName="Table13" ref="U56:AB72" totalsRowShown="0" headerRowDxfId="201" dataDxfId="199" headerRowBorderDxfId="200" tableBorderDxfId="198" totalsRowBorderDxfId="197">
  <autoFilter ref="U56:AB72" xr:uid="{472416C5-B9B2-4950-B10D-CB8F142273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9A206B5-D1C3-42D6-AE72-2CBC9565010C}" name="Isiku jaotus" dataDxfId="196"/>
    <tableColumn id="2" xr3:uid="{B055CFBF-6FEB-4C63-BABC-24C6554D2954}" name="Maakond" dataDxfId="195"/>
    <tableColumn id="3" xr3:uid="{78AB93D9-F179-4F3C-9290-BAFD397B6CE2}" name="Isikute arv, 1-4 tehingut" dataDxfId="194"/>
    <tableColumn id="4" xr3:uid="{77212B87-B440-467E-8411-9CCCC56EA3C7}" name="Isikute arv, 5-10 tehingut" dataDxfId="193"/>
    <tableColumn id="5" xr3:uid="{67B7EAB5-7164-406A-B78F-93FC240251B8}" name="Isikute arv, 11-29 tehingut" dataDxfId="192"/>
    <tableColumn id="6" xr3:uid="{BF9D7B55-7CA3-4553-BAB0-0118D2C29221}" name="Isikute arv, 30-90 tehingut" dataDxfId="191"/>
    <tableColumn id="7" xr3:uid="{91146184-4486-4E3B-A604-D9EFC444AAD7}" name="Isikute arv, 91-180 tehingut" dataDxfId="190"/>
    <tableColumn id="8" xr3:uid="{E9A639B6-345E-40C6-ADC1-F79CCD276977}" name="Isikute arv, 181-365 tehingut" dataDxfId="189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7F6F85-CD46-4F1A-A356-78EC5CD0EA55}" name="Table14" displayName="Table14" ref="A104:D125" totalsRowShown="0" headerRowDxfId="188" headerRowBorderDxfId="187" tableBorderDxfId="186" totalsRowBorderDxfId="185">
  <autoFilter ref="A104:D125" xr:uid="{997F6F85-CD46-4F1A-A356-78EC5CD0EA55}">
    <filterColumn colId="0" hiddenButton="1"/>
    <filterColumn colId="1" hiddenButton="1"/>
    <filterColumn colId="2" hiddenButton="1"/>
    <filterColumn colId="3" hiddenButton="1"/>
  </autoFilter>
  <tableColumns count="4">
    <tableColumn id="1" xr3:uid="{A796FF9A-23EC-44AF-BFB0-BA705E4CDF57}" name="Maakond või linn" dataDxfId="184"/>
    <tableColumn id="2" xr3:uid="{49096C2E-0FF9-4FF0-A136-46B4F6877B62}" name="JUR" dataDxfId="183"/>
    <tableColumn id="3" xr3:uid="{88098BB6-0D52-4391-8C9C-E4C9EB98E828}" name="FÜS" dataDxfId="182"/>
    <tableColumn id="4" xr3:uid="{C6B36595-C5A6-4043-983B-DAFF5A661110}" name="FIE" dataDxfId="18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366904-22F2-46CA-905D-B02E1F142643}" name="Table11" displayName="Table11" ref="A6:E21" totalsRowShown="0" headerRowDxfId="180" dataDxfId="178" headerRowBorderDxfId="179" tableBorderDxfId="177" totalsRowBorderDxfId="176" dataCellStyle="Normaallaad 2">
  <autoFilter ref="A6:E21" xr:uid="{95366904-22F2-46CA-905D-B02E1F14264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4ED544-82D5-4D73-9927-9E7D06075899}" name="Isiku jaotus" dataDxfId="175" dataCellStyle="Normaallaad 2"/>
    <tableColumn id="2" xr3:uid="{610AA1EC-68AE-4008-8D95-70A9CC503507}" name="Maakond" dataDxfId="174" dataCellStyle="Normaallaad 2"/>
    <tableColumn id="3" xr3:uid="{6CFC1AC8-DED5-4942-8321-E46D8866E491}" name="KÜ-d/müüja kohta 1" dataDxfId="173" dataCellStyle="Normaallaad 2"/>
    <tableColumn id="4" xr3:uid="{8DECFEFD-A16A-46BF-98E5-A9DEB86D7DC7}" name="KÜ-d/müüja kohta 2-3" dataDxfId="172" dataCellStyle="Normaallaad 2"/>
    <tableColumn id="5" xr3:uid="{1F1FAD27-A2D6-4502-BA66-BB0401F3042F}" name="KÜ-d/müüja kohta 4-9" dataDxfId="171" dataCellStyle="Normaallaad 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E496A9-9B84-49DA-AE09-77987659B17F}" name="Table12" displayName="Table12" ref="G6:J21" totalsRowShown="0" headerRowDxfId="170" dataDxfId="168" headerRowBorderDxfId="169" tableBorderDxfId="167" totalsRowBorderDxfId="166">
  <autoFilter ref="G6:J21" xr:uid="{E1E496A9-9B84-49DA-AE09-77987659B17F}">
    <filterColumn colId="0" hiddenButton="1"/>
    <filterColumn colId="1" hiddenButton="1"/>
    <filterColumn colId="2" hiddenButton="1"/>
    <filterColumn colId="3" hiddenButton="1"/>
  </autoFilter>
  <tableColumns count="4">
    <tableColumn id="1" xr3:uid="{E656982B-C0EE-4C33-915A-5F5AB427D0BB}" name="Isiku jaotus" dataDxfId="165"/>
    <tableColumn id="2" xr3:uid="{AEF0D98C-0AD2-474C-A296-D3114E76E260}" name="Maakond" dataDxfId="164"/>
    <tableColumn id="3" xr3:uid="{CE81AE75-62BE-43EC-AC9F-45AA18BCD1AE}" name="KÜ-d/müüja kohta 1" dataDxfId="163"/>
    <tableColumn id="4" xr3:uid="{72AD8186-3FAA-4DC6-9E17-3154E31FE1A2}" name="KÜ-d/müüja kohta 2-3" dataDxfId="162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BD8D7EB-19E2-42F4-8386-2E9EAE807A4C}" name="Table15" displayName="Table15" ref="L6:O20" totalsRowShown="0" headerRowDxfId="161" dataDxfId="159" headerRowBorderDxfId="160" tableBorderDxfId="158" totalsRowBorderDxfId="157" headerRowCellStyle="Normal 7" dataCellStyle="Normal 7">
  <autoFilter ref="L6:O20" xr:uid="{FBD8D7EB-19E2-42F4-8386-2E9EAE807A4C}">
    <filterColumn colId="0" hiddenButton="1"/>
    <filterColumn colId="1" hiddenButton="1"/>
    <filterColumn colId="2" hiddenButton="1"/>
    <filterColumn colId="3" hiddenButton="1"/>
  </autoFilter>
  <tableColumns count="4">
    <tableColumn id="1" xr3:uid="{C5BC1B3D-6E0D-488E-AE18-746787EFBBE7}" name="Isiku jaotus" dataDxfId="156" dataCellStyle="Normal 7"/>
    <tableColumn id="2" xr3:uid="{90D55431-4A30-4DD6-894C-3963F30DF00B}" name="Maakond" dataDxfId="155" dataCellStyle="Normal 7"/>
    <tableColumn id="3" xr3:uid="{D0A7B8C4-E4D9-4118-A31F-F46F0DAB13CE}" name="KÜ-d/müüja kohta 1" dataDxfId="154" dataCellStyle="Normal 7"/>
    <tableColumn id="4" xr3:uid="{5D28E05A-CC1C-460F-8C08-F80B366B15BF}" name="KÜ-d/müüja kohta 2-3" dataDxfId="153" dataCellStyle="Normal 7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3DEDB77-3116-497F-96EF-6EB7C509BA1C}" name="Table16" displayName="Table16" ref="A25:F30" totalsRowShown="0" headerRowDxfId="152" dataDxfId="150" headerRowBorderDxfId="151" tableBorderDxfId="149" totalsRowBorderDxfId="148" headerRowCellStyle="Normal 7" dataCellStyle="Normal 7">
  <autoFilter ref="A25:F30" xr:uid="{23DEDB77-3116-497F-96EF-6EB7C509BA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C6CA5F2-C0F8-4CDD-BF8E-5AB6741E45CC}" name="Isiku jaotus" dataDxfId="147" dataCellStyle="Normal 7"/>
    <tableColumn id="2" xr3:uid="{CB96D068-55BF-40B7-B8EB-EF4DB9B90FFE}" name="Linn" dataDxfId="146" dataCellStyle="Normal 7"/>
    <tableColumn id="4" xr3:uid="{6007C74C-0977-4D68-8A18-5A436337C66D}" name="KÜ-d/müüja kohta 1" dataDxfId="145" dataCellStyle="Normal 7"/>
    <tableColumn id="5" xr3:uid="{E69BD886-1410-47EF-8AC0-5C32C74A598D}" name="KÜ-d/müüja kohta 2-3" dataDxfId="144" dataCellStyle="Normal 7"/>
    <tableColumn id="6" xr3:uid="{DC85D182-7AF2-44CF-A4D2-2D9104072DA5}" name="KÜ-d/müüja kohta 4-9" dataDxfId="143" dataCellStyle="Normal 7"/>
    <tableColumn id="7" xr3:uid="{4431A5A5-825F-4CE8-AD92-26D6AB6CAC06}" name="KÜ-d/müüja kohta 10 ja enam " dataDxfId="142" dataCellStyle="Normal 7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220E1BF-9E25-4E97-A629-F63AC65E6D1B}" name="Table17" displayName="Table17" ref="H25:M30" totalsRowShown="0" headerRowDxfId="141" dataDxfId="139" headerRowBorderDxfId="140" tableBorderDxfId="138" totalsRowBorderDxfId="137" dataCellStyle="Normal 7">
  <autoFilter ref="H25:M30" xr:uid="{6220E1BF-9E25-4E97-A629-F63AC65E6D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C8B6427-B089-45B6-AD7E-4E3B48AA5999}" name="Isiku jaotus" dataDxfId="136" dataCellStyle="Normal 7"/>
    <tableColumn id="2" xr3:uid="{D18FFCFD-E1C7-4118-9A78-11C433B0DA7F}" name="Linn" dataDxfId="135" dataCellStyle="Normal 7"/>
    <tableColumn id="4" xr3:uid="{69909028-C85A-4534-86DA-935C2431BB4C}" name="KÜ-d/müüja kohta 1" dataDxfId="134" dataCellStyle="Normal 7"/>
    <tableColumn id="5" xr3:uid="{460CC2B7-57F3-4E87-A813-B39CB7B6ECE0}" name="KÜ-d/müüja kohta 2-3" dataDxfId="133" dataCellStyle="Normal 7"/>
    <tableColumn id="8" xr3:uid="{00DD616D-DF35-4D3C-8802-25F95E4EFD3F}" name="KÜ-d/müüja kohta 4-9" dataDxfId="132" dataCellStyle="Normal 7"/>
    <tableColumn id="6" xr3:uid="{09D0C957-29BE-4266-9117-E4B10FDBD1C8}" name="KÜ-d/müüja kohta 10 ja enam " dataDxfId="131" dataCellStyle="Normal 7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9DF92BD-C2B1-4814-B3A0-3E8406AA5C20}" name="Table18" displayName="Table18" ref="O25:S30" totalsRowShown="0" headerRowDxfId="130" dataDxfId="128" headerRowBorderDxfId="129" tableBorderDxfId="127" totalsRowBorderDxfId="126" dataCellStyle="Normal 7">
  <autoFilter ref="O25:S30" xr:uid="{D9DF92BD-C2B1-4814-B3A0-3E8406AA5C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DB60639-4E19-4394-B3A2-2EF0340A6B8E}" name="Isiku jaotus" dataDxfId="125"/>
    <tableColumn id="2" xr3:uid="{DCE4B83E-F9D4-46B6-9C8F-3D2005516D00}" name="Linn" dataDxfId="124" dataCellStyle="Normal 7"/>
    <tableColumn id="3" xr3:uid="{DAD3E80C-E137-4CE5-9C8E-9C8551F6DDA9}" name="KÜ-d/müüja kohta 1" dataDxfId="123" dataCellStyle="Normal 7"/>
    <tableColumn id="4" xr3:uid="{11AF2757-042B-444D-A50E-2CBC17399B81}" name="KÜ-d/müüja kohta 2-3" dataDxfId="122" dataCellStyle="Normal 7"/>
    <tableColumn id="5" xr3:uid="{28C301DC-F504-4921-A490-3D3B846B1701}" name="KÜ-d/müüja kohta 4-9" dataDxfId="121" dataCellStyle="Normal 7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CE49151-8DB0-4287-BD89-FC76FCF3EDB8}" name="Table20" displayName="Table20" ref="A33:D49" totalsRowShown="0" headerRowDxfId="120" dataDxfId="118" headerRowBorderDxfId="119" tableBorderDxfId="117" totalsRowBorderDxfId="116" headerRowCellStyle="Normaallaad 2">
  <autoFilter ref="A33:D49" xr:uid="{9CE49151-8DB0-4287-BD89-FC76FCF3EDB8}">
    <filterColumn colId="0" hiddenButton="1"/>
    <filterColumn colId="1" hiddenButton="1"/>
    <filterColumn colId="2" hiddenButton="1"/>
    <filterColumn colId="3" hiddenButton="1"/>
  </autoFilter>
  <tableColumns count="4">
    <tableColumn id="1" xr3:uid="{7075C0BC-F4F5-4751-A8AB-0932B719C724}" name="Maakond" dataDxfId="115"/>
    <tableColumn id="2" xr3:uid="{29E9F2F7-300E-4E71-B575-9D0D99BD315C}" name="KÜ-d/müüja kohta maksimaalne" dataDxfId="114"/>
    <tableColumn id="3" xr3:uid="{C23D4248-EB18-4646-A380-124050599646}" name="KÜ-d/müüja kohta keskmine" dataDxfId="113"/>
    <tableColumn id="4" xr3:uid="{5FC64666-8C98-4A1F-AAB2-731203B98A17}" name="KÜ-d/müüja kohta  mediaan" dataDxfId="1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12DD86-57A1-49D1-81D4-F5F6CC5EFAC5}" name="Table3" displayName="Table3" ref="A27:E32" totalsRowShown="0" headerRowDxfId="295" dataDxfId="293" headerRowBorderDxfId="294" tableBorderDxfId="292" totalsRowBorderDxfId="291" dataCellStyle="Normal 2">
  <tableColumns count="5">
    <tableColumn id="1" xr3:uid="{4907848C-A2CB-4EA5-9331-12881C4863FA}" name="KÕIK TEHINGUD kokku" dataDxfId="290" dataCellStyle="Normal 2"/>
    <tableColumn id="2" xr3:uid="{0CD3A0F7-E83C-4A10-86C9-8B850C0DF387}" name="Kokku tehinguid" dataDxfId="289" dataCellStyle="Normal 2">
      <calculatedColumnFormula>SUBTOTAL(109,#REF!)</calculatedColumnFormula>
    </tableColumn>
    <tableColumn id="3" xr3:uid="{A5E01CB9-8DCD-42DC-BE3D-9D774150EF55}" name="MAX" dataDxfId="288" dataCellStyle="Normal 2"/>
    <tableColumn id="4" xr3:uid="{33C00D6B-ACB6-4603-BBFF-429960ACD47F}" name="Keskmine" dataDxfId="287" dataCellStyle="Normal 2"/>
    <tableColumn id="5" xr3:uid="{536139C3-DC60-4E0F-91E9-C281FAAB3B51}" name="Mediaan" dataDxfId="286" dataCellStyle="Normal 2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1152BA-1A4C-4420-BEF7-A0B42590BF2C}" name="Table21" displayName="Table21" ref="A52:D57" totalsRowShown="0" headerRowDxfId="111" dataDxfId="109" headerRowBorderDxfId="110" tableBorderDxfId="108" totalsRowBorderDxfId="107" headerRowCellStyle="Normal 7" dataCellStyle="Normal 7">
  <autoFilter ref="A52:D57" xr:uid="{871152BA-1A4C-4420-BEF7-A0B42590BF2C}">
    <filterColumn colId="0" hiddenButton="1"/>
    <filterColumn colId="1" hiddenButton="1"/>
    <filterColumn colId="2" hiddenButton="1"/>
    <filterColumn colId="3" hiddenButton="1"/>
  </autoFilter>
  <tableColumns count="4">
    <tableColumn id="1" xr3:uid="{F7D3AFDB-BE10-4EE8-8FFF-459800C3FBEE}" name="Linn" dataDxfId="106" dataCellStyle="Normal 7"/>
    <tableColumn id="2" xr3:uid="{C0D250A5-E2AC-4DBB-8E48-6EFA2682A9B8}" name="Maksimaalne" dataDxfId="105" dataCellStyle="Normal 7"/>
    <tableColumn id="3" xr3:uid="{4AD3A921-3888-4052-847E-2837E1C836B5}" name="Keskmine" dataDxfId="104" dataCellStyle="Normal 7"/>
    <tableColumn id="4" xr3:uid="{FE04F505-07E1-43B4-AAEE-C4E7E377F474}" name="Mediaan" dataDxfId="103" dataCellStyle="Normal 7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E674741-7980-4322-B8A7-158C89A799B2}" name="Table22" displayName="Table22" ref="A70:E167" totalsRowShown="0" headerRowDxfId="102" dataDxfId="100" headerRowBorderDxfId="101" tableBorderDxfId="99" totalsRowBorderDxfId="98" headerRowCellStyle="Normal 7" dataCellStyle="Normal 7">
  <autoFilter ref="A70:E167" xr:uid="{5E674741-7980-4322-B8A7-158C89A799B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92C015-2666-4889-B277-330CD85A5474}" name="Maakond" dataDxfId="97" dataCellStyle="Normal 7"/>
    <tableColumn id="2" xr3:uid="{E53745A2-8D6A-4D8B-BA62-6AAF67965BD0}" name="Kinnisvara liik" dataDxfId="96" dataCellStyle="Normal 7"/>
    <tableColumn id="3" xr3:uid="{2D55E169-5CFF-49BC-8AB5-CD1B0A0172BF}" name="JUR" dataDxfId="95" dataCellStyle="Normal 7"/>
    <tableColumn id="4" xr3:uid="{37A0A5F4-B9BC-483D-8DCA-C82451197788}" name="FÜS" dataDxfId="94" dataCellStyle="Normal 7"/>
    <tableColumn id="5" xr3:uid="{DE2D3AED-2B16-4C85-AE4B-F6359025BC86}" name="FIE" dataDxfId="93" dataCellStyle="Normal 7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5AA7130-3645-415C-8137-B70750F6B085}" name="Table24" displayName="Table24" ref="A60:E67" totalsRowShown="0" headerRowDxfId="92" dataDxfId="90" headerRowBorderDxfId="91" tableBorderDxfId="89" totalsRowBorderDxfId="88" dataCellStyle="Normal 7">
  <autoFilter ref="A60:E67" xr:uid="{F5AA7130-3645-415C-8137-B70750F6B08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960F1A7-C20F-44B2-B54B-6A944C70D301}" name="Kinnisvara liik" dataDxfId="87" dataCellStyle="Normal 7"/>
    <tableColumn id="2" xr3:uid="{93F7B171-3D50-4941-B98D-2AFEF7D626F9}" name="JUR" dataDxfId="86" dataCellStyle="Normal 7"/>
    <tableColumn id="3" xr3:uid="{A93C5128-6B36-4225-9CEB-54F9B696CA19}" name="FÜS" dataDxfId="85" dataCellStyle="Normal 7"/>
    <tableColumn id="4" xr3:uid="{1237A9DE-48F4-4D92-B259-30DCAF8D0DC2}" name="FIE" dataDxfId="84" dataCellStyle="Normal 7"/>
    <tableColumn id="5" xr3:uid="{C80652CA-4B44-4AC7-AC12-B3A4FE9FC0E4}" name="Tuvastamata" dataDxfId="83" dataCellStyle="Normal 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2A99DC9-56B5-4313-8ABF-E482BB95D29E}" name="Table25" displayName="Table25" ref="A203:B219" totalsRowShown="0" headerRowDxfId="82" headerRowBorderDxfId="81" tableBorderDxfId="80" totalsRowBorderDxfId="79">
  <autoFilter ref="A203:B219" xr:uid="{B2A99DC9-56B5-4313-8ABF-E482BB95D29E}">
    <filterColumn colId="0" hiddenButton="1"/>
    <filterColumn colId="1" hiddenButton="1"/>
  </autoFilter>
  <tableColumns count="2">
    <tableColumn id="1" xr3:uid="{40395472-D271-4A58-A55D-D9AE116A85FD}" name="Maakond" dataDxfId="78"/>
    <tableColumn id="2" xr3:uid="{CFB0D411-43DA-4B64-B3F8-5B0FC1F12E14}" name="Rendipaevade arv kokku" dataDxfId="77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AF18226-1A27-4436-BC99-487C0DC60769}" name="Table26" displayName="Table26" ref="A222:B227" totalsRowShown="0" headerRowDxfId="76" headerRowBorderDxfId="75" tableBorderDxfId="74" totalsRowBorderDxfId="73">
  <autoFilter ref="A222:B227" xr:uid="{FAF18226-1A27-4436-BC99-487C0DC60769}">
    <filterColumn colId="0" hiddenButton="1"/>
    <filterColumn colId="1" hiddenButton="1"/>
  </autoFilter>
  <tableColumns count="2">
    <tableColumn id="1" xr3:uid="{813CD572-0D4E-4311-B8A8-4237FB763522}" name="Linn" dataDxfId="72" dataCellStyle="Normal 11"/>
    <tableColumn id="2" xr3:uid="{22CCD8D6-7C24-4079-8D18-C345E663B7F8}" name="Rendipäevade arv kokku" dataDxfId="71" dataCellStyle="Normal 12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1889808-8ED0-4A8F-96BA-94182FCDB54C}" name="Table27" displayName="Table27" ref="A249:C265" totalsRowShown="0" headerRowDxfId="70" headerRowBorderDxfId="69" tableBorderDxfId="68" totalsRowBorderDxfId="67">
  <autoFilter ref="A249:C265" xr:uid="{31889808-8ED0-4A8F-96BA-94182FCDB54C}">
    <filterColumn colId="0" hiddenButton="1"/>
    <filterColumn colId="1" hiddenButton="1"/>
    <filterColumn colId="2" hiddenButton="1"/>
  </autoFilter>
  <tableColumns count="3">
    <tableColumn id="1" xr3:uid="{8E0FB640-0648-411C-97EA-4338F3718D7C}" name="Maakond" dataDxfId="66"/>
    <tableColumn id="2" xr3:uid="{A61EE11C-AB94-441D-B9A0-E33D416CBAF0}" name="Keskmine" dataDxfId="65"/>
    <tableColumn id="3" xr3:uid="{93DD0B19-9DE8-4469-9AD7-33C1AB6BE0E3}" name="Mediaan" dataDxfId="6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0124D2-D9CF-440C-ABEE-E8B4557F5B75}" name="Table28" displayName="Table28" ref="A268:C273" totalsRowShown="0" headerRowDxfId="63" headerRowBorderDxfId="62" tableBorderDxfId="61" totalsRowBorderDxfId="60">
  <autoFilter ref="A268:C273" xr:uid="{9D0124D2-D9CF-440C-ABEE-E8B4557F5B75}">
    <filterColumn colId="0" hiddenButton="1"/>
    <filterColumn colId="1" hiddenButton="1"/>
    <filterColumn colId="2" hiddenButton="1"/>
  </autoFilter>
  <tableColumns count="3">
    <tableColumn id="1" xr3:uid="{AC2448B2-A737-4251-95CF-21C2C1A736AB}" name="Linn" dataDxfId="59"/>
    <tableColumn id="2" xr3:uid="{DD87D8E6-72B6-4484-BEA5-CE861CBE4178}" name="Keskmine" dataDxfId="58"/>
    <tableColumn id="3" xr3:uid="{106C5D40-135D-4EE5-A947-E924E4BDB0D7}" name="Mediaan" dataDxfId="57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5AFBD79-982C-4CCC-B352-BC738660155E}" name="Table23" displayName="Table23" ref="A230:B246" totalsRowShown="0" headerRowDxfId="56" headerRowBorderDxfId="55" tableBorderDxfId="54" totalsRowBorderDxfId="53">
  <autoFilter ref="A230:B246" xr:uid="{E5AFBD79-982C-4CCC-B352-BC738660155E}">
    <filterColumn colId="0" hiddenButton="1"/>
    <filterColumn colId="1" hiddenButton="1"/>
  </autoFilter>
  <tableColumns count="2">
    <tableColumn id="1" xr3:uid="{62C8301A-A294-463E-892E-6D4840F67953}" name="Maakond" dataDxfId="52"/>
    <tableColumn id="2" xr3:uid="{5C6ABF18-F0D1-4ECA-A434-16C2336B2919}" name="Keskmine rendipäevade arv" dataDxfId="51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3D8DA10-FF32-4391-9385-FA5E8032EAC8}" name="Table30" displayName="Table30" ref="A276:H298" totalsRowCount="1" headerRowDxfId="50" dataDxfId="48" totalsRowDxfId="46" headerRowBorderDxfId="49" tableBorderDxfId="47" totalsRowBorderDxfId="45">
  <autoFilter ref="A276:H297" xr:uid="{D3D8DA10-FF32-4391-9385-FA5E8032EA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4873AE9-100E-452D-86DA-61D15AF37274}" name="Maakond" totalsRowLabel="KOKKU" dataDxfId="44" totalsRowDxfId="43"/>
    <tableColumn id="2" xr3:uid="{B3C02F11-D64E-4CFE-A5DD-C8991418F524}" name="Tulud_kokku_q1" totalsRowFunction="sum" dataDxfId="42" totalsRowDxfId="41"/>
    <tableColumn id="3" xr3:uid="{0A7D80D2-F14A-439B-AC91-8EE4980EECAE}" name="Tulud_kokku_q2" totalsRowFunction="sum" dataDxfId="40" totalsRowDxfId="39"/>
    <tableColumn id="4" xr3:uid="{779FDB5C-4900-480B-B097-E032366A0333}" name="Tulud_kokku_q3" totalsRowFunction="sum" dataDxfId="38" totalsRowDxfId="37"/>
    <tableColumn id="5" xr3:uid="{A4F8642B-60C0-4DE8-88A4-CBA6243AA57D}" name="Tulud_kokku_q4" totalsRowFunction="sum" dataDxfId="36" totalsRowDxfId="35"/>
    <tableColumn id="6" xr3:uid="{FD14BEAA-A40C-4FB6-8BE0-D220E55F3048}" name="Tulud kokku" totalsRowFunction="sum" dataDxfId="34" totalsRowDxfId="33"/>
    <tableColumn id="7" xr3:uid="{B1B3BA01-D551-4509-832A-A19FE1FAE89E}" name="Rendipaevade arv kokku" totalsRowFunction="sum" dataDxfId="32" totalsRowDxfId="31"/>
    <tableColumn id="8" xr3:uid="{B3BEFB9E-F38A-4192-8102-7982B6592D5B}" name="Kogutulu/rendipäev" dataDxfId="30" totalsRowDxfId="29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4611FF3-2A5A-4B52-B6F7-09C47B810A1C}" name="Table19" displayName="Table19" ref="A301:C317" totalsRowShown="0" headerRowDxfId="28" dataDxfId="26" headerRowBorderDxfId="27" tableBorderDxfId="25" totalsRowBorderDxfId="24">
  <autoFilter ref="A301:C317" xr:uid="{54611FF3-2A5A-4B52-B6F7-09C47B810A1C}">
    <filterColumn colId="0" hiddenButton="1"/>
    <filterColumn colId="1" hiddenButton="1"/>
    <filterColumn colId="2" hiddenButton="1"/>
  </autoFilter>
  <tableColumns count="3">
    <tableColumn id="1" xr3:uid="{72032578-E972-4CD7-9588-6F8F91A536C2}" name="Maakond" dataDxfId="23"/>
    <tableColumn id="2" xr3:uid="{AF86A6C7-3911-43CB-9054-AD51113FA43C}" name="Keskmine aastas" dataDxfId="22"/>
    <tableColumn id="3" xr3:uid="{921D180D-0E58-4666-8C14-B7CC233257C0}" name="Mediaan aastas" dataDxfId="2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8B84F4-FAFC-4666-9E51-8E326A288456}" name="Table4" displayName="Table4" ref="A35:E39" totalsRowShown="0" headerRowDxfId="285" dataDxfId="283" headerRowBorderDxfId="284" tableBorderDxfId="282" totalsRowBorderDxfId="281" dataCellStyle="Normal 2">
  <tableColumns count="5">
    <tableColumn id="1" xr3:uid="{91AD03EE-4DAE-4657-8CBA-EBF2F188C3D5}" name="TALLINNA tulud" dataDxfId="280" dataCellStyle="Normal 2"/>
    <tableColumn id="2" xr3:uid="{A7A79082-7F52-49CF-B3A3-9E027508CFBD}" name="Kokku tulud" dataDxfId="279" dataCellStyle="Normal 2"/>
    <tableColumn id="3" xr3:uid="{EC54A8F9-46CA-4FF3-B0E0-F8D822165F63}" name="MAX" dataDxfId="278" dataCellStyle="Normal 2"/>
    <tableColumn id="4" xr3:uid="{982276C4-B5E9-4A61-965A-1196EB26A097}" name="Keskmine" dataDxfId="277" dataCellStyle="Normal 2"/>
    <tableColumn id="5" xr3:uid="{44352FEC-4234-4996-8BCE-13C11D596509}" name="Mediaan" dataDxfId="276" dataCellStyle="Normal 2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65CDAAD-42B0-466B-971B-DBCE25448E91}" name="Table29" displayName="Table29" ref="A320:I336" totalsRowShown="0" headerRowDxfId="20" dataDxfId="18" headerRowBorderDxfId="19" tableBorderDxfId="17" totalsRowBorderDxfId="16">
  <autoFilter ref="A320:I336" xr:uid="{865CDAAD-42B0-466B-971B-DBCE25448E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A09B150-1558-430B-B782-C974B6A18405}" name="Maakond" dataDxfId="15"/>
    <tableColumn id="2" xr3:uid="{9A30D3FB-9A7C-4665-AD1D-98E6DC655F99}" name="Keskmine q1" dataDxfId="14"/>
    <tableColumn id="3" xr3:uid="{32FDCB30-D85E-4BB6-A040-13CEDCA156EE}" name="Mediaan q1" dataDxfId="13"/>
    <tableColumn id="5" xr3:uid="{24207548-E9F8-4792-A686-D36AC5190A94}" name="Keskmine q2" dataDxfId="12"/>
    <tableColumn id="6" xr3:uid="{FB3A62DD-CF8D-4627-9014-10176B4A90A1}" name="Median q2" dataDxfId="11"/>
    <tableColumn id="7" xr3:uid="{31C5A812-8380-4A2B-927E-F7C2455A8CCA}" name="Keskmine q3" dataDxfId="10"/>
    <tableColumn id="8" xr3:uid="{6CBE5BBF-912B-4027-9ED0-179A29124DE4}" name="Mediaan q3" dataDxfId="9"/>
    <tableColumn id="9" xr3:uid="{D215CB80-A188-4D2B-A914-F2D5B390F3EE}" name="Keskmine q4" dataDxfId="8"/>
    <tableColumn id="10" xr3:uid="{4FF6FF8F-E5A1-4737-93A1-A2D59B07915F}" name="Mediaan q4" dataDxfId="7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6D778C-F70D-492E-9BEA-743D1F89E6BB}" name="Table31" displayName="Table31" ref="A339:B355" totalsRowShown="0" headerRowDxfId="6" dataDxfId="4" headerRowBorderDxfId="5" tableBorderDxfId="3" totalsRowBorderDxfId="2">
  <autoFilter ref="A339:B355" xr:uid="{E86D778C-F70D-492E-9BEA-743D1F89E6BB}">
    <filterColumn colId="0" hiddenButton="1"/>
    <filterColumn colId="1" hiddenButton="1"/>
  </autoFilter>
  <tableColumns count="2">
    <tableColumn id="1" xr3:uid="{260B6754-292C-4B9C-865A-B2566A5444C0}" name="Maakond" dataDxfId="1"/>
    <tableColumn id="2" xr3:uid="{47B0CBAB-83EE-4F91-B45A-27416AD6BDE4}" name="KÜ-de koguarv" dataDxfId="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EE0341-2AB8-4A8C-8E7E-98F38EC77855}" name="Table5" displayName="Table5" ref="A41:E45" totalsRowShown="0" headerRowDxfId="275" dataDxfId="273" headerRowBorderDxfId="274" tableBorderDxfId="272" totalsRowBorderDxfId="271" dataCellStyle="Normal 2">
  <tableColumns count="5">
    <tableColumn id="1" xr3:uid="{30D6CDDE-C68C-4689-BD08-9C99CC135297}" name="TALLINNA tehingud" dataDxfId="270" dataCellStyle="Normal 2"/>
    <tableColumn id="2" xr3:uid="{677240B9-6E82-45E9-B549-DA720AB314A5}" name="Kokku tehinguid" dataDxfId="269" dataCellStyle="Normal 2"/>
    <tableColumn id="3" xr3:uid="{17405D9F-61C6-423E-A858-63A7B1E8E99B}" name="MAX" dataDxfId="268" dataCellStyle="Normal 2"/>
    <tableColumn id="4" xr3:uid="{F084B14C-70A7-4016-B9DE-4B3B5E003CAA}" name="Keskmine" dataDxfId="267" dataCellStyle="Normal 2"/>
    <tableColumn id="5" xr3:uid="{0C5F4068-407E-42A6-944C-C26D3176B7FA}" name="Mediaan" dataDxfId="266" dataCellStyle="Normal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56D471-A052-4A75-9632-F5F303642A3B}" name="Table6" displayName="Table6" ref="A5:B17" totalsRowShown="0" headerRowDxfId="265" dataDxfId="263" headerRowBorderDxfId="264" tableBorderDxfId="262" totalsRowBorderDxfId="261" headerRowCellStyle="Normaallaad 2">
  <autoFilter ref="A5:B17" xr:uid="{6E56D471-A052-4A75-9632-F5F303642A3B}">
    <filterColumn colId="0" hiddenButton="1"/>
    <filterColumn colId="1" hiddenButton="1"/>
  </autoFilter>
  <tableColumns count="2">
    <tableColumn id="1" xr3:uid="{F78C1F93-4D30-4187-935E-52A0DF5315C0}" name="Küsimus:" dataDxfId="260"/>
    <tableColumn id="2" xr3:uid="{A325826D-9D4B-49CD-91AD-2B20DACB1359}" name="Vastus:" dataDxfId="259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6271A7-AA96-40EF-B625-B5D603F94F91}" name="Table8" displayName="Table8" ref="A48:E53" totalsRowShown="0" headerRowDxfId="258" dataDxfId="256" headerRowBorderDxfId="257" tableBorderDxfId="255" totalsRowBorderDxfId="254" headerRowCellStyle="Normal 3" dataCellStyle="Normal 4">
  <autoFilter ref="A48:E53" xr:uid="{116271A7-AA96-40EF-B625-B5D603F94F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3244DE1-2B10-4762-B0EE-DF761B50F372}" name="Linnad" dataDxfId="253" dataCellStyle="Normal 3"/>
    <tableColumn id="2" xr3:uid="{50CC0CB7-6D8B-44D7-8AE7-4F2082C93D03}" name="FIE" dataDxfId="252" dataCellStyle="Normal 4"/>
    <tableColumn id="3" xr3:uid="{578E1BEA-B7EE-459C-93FA-CA8D4019EFD6}" name="FÜS" dataDxfId="251" dataCellStyle="Normal 4"/>
    <tableColumn id="4" xr3:uid="{17F27569-4DB6-4ED9-8EF8-C21C942EAEA0}" name="JUR" dataDxfId="250" dataCellStyle="Normal 4"/>
    <tableColumn id="5" xr3:uid="{B2434CBE-8609-4997-B1CD-CF0B2F6A1F44}" name="KOKKU" dataDxfId="249">
      <calculatedColumnFormula>SUM(B49:D49)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C470F2-F2AB-4CFC-9699-F78D5A87FD8C}" name="Table1" displayName="Table1" ref="A56:I72" totalsRowShown="0" headerRowDxfId="248" dataDxfId="246" headerRowBorderDxfId="247" tableBorderDxfId="245" totalsRowBorderDxfId="244">
  <autoFilter ref="A56:I72" xr:uid="{8EC470F2-F2AB-4CFC-9699-F78D5A87FD8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97B7276-022E-4384-A9C5-2F8063A17872}" name="Isiku jaotus" dataDxfId="243"/>
    <tableColumn id="2" xr3:uid="{D9A8079F-587D-4E4C-831B-5B411B82F7CF}" name="Maakond" dataDxfId="242"/>
    <tableColumn id="3" xr3:uid="{D0248359-3AAD-4A25-820D-305AE7DAF41A}" name="Isikute arv, 1-4 tehingut" dataDxfId="241"/>
    <tableColumn id="4" xr3:uid="{D9F3C7B8-7081-4888-BADE-5E79E356DD49}" name="Isikute arv, 5-10 tehingut" dataDxfId="240"/>
    <tableColumn id="5" xr3:uid="{72EAC1B5-9B81-41BC-8829-88AB38F76CE5}" name="Isikute arv, 11-29 tehingut" dataDxfId="239"/>
    <tableColumn id="6" xr3:uid="{3773770A-D2D6-428E-906A-8F47614DB953}" name="Isikute arv, 30-90 tehingut" dataDxfId="238"/>
    <tableColumn id="7" xr3:uid="{2112A945-AF17-40AE-AD15-5FB8836D21B9}" name="Isikute arv, 91-180 tehingut" dataDxfId="237"/>
    <tableColumn id="8" xr3:uid="{2324A58B-5F43-49AE-83BA-3827E6B0B1F1}" name="Isikute arv, 181-365 tehingut" dataDxfId="236"/>
    <tableColumn id="9" xr3:uid="{0D708DAE-3D21-4B4F-900A-D75B7FCF36D5}" name="Isikute arv, 366 ja enam" dataDxfId="235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6D0F77-D434-4D2B-9003-D6A4F5C3D3C4}" name="Table7" displayName="Table7" ref="A76:F93" totalsRowShown="0" headerRowDxfId="234" dataDxfId="232" headerRowBorderDxfId="233" tableBorderDxfId="231" totalsRowBorderDxfId="230" headerRowCellStyle="Normal 6" dataCellStyle="Normal 6">
  <autoFilter ref="A76:F93" xr:uid="{E96D0F77-D434-4D2B-9003-D6A4F5C3D3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38DECB8-7C29-4ECE-A9F2-C8927CC383B0}" name="Maakond" dataDxfId="229" dataCellStyle="Normal 6"/>
    <tableColumn id="2" xr3:uid="{8D1F8450-13B6-4420-A876-8F0A9952ED4D}" name="JUR" dataDxfId="228" dataCellStyle="Normal 6"/>
    <tableColumn id="3" xr3:uid="{674A3C06-8EFE-47C8-A76B-65CBDA31B644}" name="FÜS" dataDxfId="227" dataCellStyle="Normal 6"/>
    <tableColumn id="4" xr3:uid="{CAD77FEB-3A91-45FB-80CA-52F74AFF3BAA}" name="FIE" dataDxfId="226" dataCellStyle="Normal 6"/>
    <tableColumn id="5" xr3:uid="{FD0209C7-D2C4-4D6D-BD47-AD182AF8D263}" name="Tuvastamata isik" dataDxfId="225" dataCellStyle="Normal 6"/>
    <tableColumn id="6" xr3:uid="{092BC07C-28C4-4C0F-9829-11E071818DE7}" name="KOKKU" dataDxfId="224" dataCellStyle="Normal 6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584BE1-14C4-4F1E-A4E4-433E354CC0D6}" name="Table9" displayName="Table9" ref="A96:D101" totalsRowShown="0" headerRowDxfId="223" headerRowBorderDxfId="222" tableBorderDxfId="221" totalsRowBorderDxfId="220">
  <autoFilter ref="A96:D101" xr:uid="{1A584BE1-14C4-4F1E-A4E4-433E354CC0D6}">
    <filterColumn colId="0" hiddenButton="1"/>
    <filterColumn colId="1" hiddenButton="1"/>
    <filterColumn colId="2" hiddenButton="1"/>
    <filterColumn colId="3" hiddenButton="1"/>
  </autoFilter>
  <tableColumns count="4">
    <tableColumn id="1" xr3:uid="{B55565DC-D9F4-4814-BBB6-ADDEF49292FE}" name="Linn" dataDxfId="219"/>
    <tableColumn id="5" xr3:uid="{7F85D003-89EA-42AA-9D6D-90D80BA761CB}" name="JUR" dataDxfId="218"/>
    <tableColumn id="3" xr3:uid="{55B1DA73-74B4-4F88-94A7-4B49D59B6B68}" name="FÜS" dataDxfId="217"/>
    <tableColumn id="6" xr3:uid="{1B50D78E-5D8E-4A8C-872A-9BE1E8DCE898}" name="FIE" dataDxfId="21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18" Type="http://schemas.openxmlformats.org/officeDocument/2006/relationships/table" Target="../tables/table3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17" Type="http://schemas.openxmlformats.org/officeDocument/2006/relationships/table" Target="../tables/table29.xml"/><Relationship Id="rId2" Type="http://schemas.openxmlformats.org/officeDocument/2006/relationships/table" Target="../tables/table14.xml"/><Relationship Id="rId16" Type="http://schemas.openxmlformats.org/officeDocument/2006/relationships/table" Target="../tables/table28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5" Type="http://schemas.openxmlformats.org/officeDocument/2006/relationships/table" Target="../tables/table27.xml"/><Relationship Id="rId10" Type="http://schemas.openxmlformats.org/officeDocument/2006/relationships/table" Target="../tables/table22.xml"/><Relationship Id="rId19" Type="http://schemas.openxmlformats.org/officeDocument/2006/relationships/table" Target="../tables/table31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5445-CA06-43B8-B677-DB3E02FEF84A}">
  <dimension ref="A1:AB125"/>
  <sheetViews>
    <sheetView showGridLines="0" topLeftCell="A96" zoomScaleNormal="100" workbookViewId="0">
      <selection activeCell="J128" sqref="J128"/>
    </sheetView>
  </sheetViews>
  <sheetFormatPr defaultColWidth="34.81640625" defaultRowHeight="11.5"/>
  <cols>
    <col min="1" max="1" width="27.453125" style="3" customWidth="1"/>
    <col min="2" max="2" width="18" style="3" bestFit="1" customWidth="1"/>
    <col min="3" max="3" width="14.08984375" style="3" customWidth="1"/>
    <col min="4" max="4" width="9.81640625" style="3" customWidth="1"/>
    <col min="5" max="5" width="15.54296875" style="3" bestFit="1" customWidth="1"/>
    <col min="6" max="6" width="9.54296875" style="3" bestFit="1" customWidth="1"/>
    <col min="7" max="7" width="11.1796875" style="3" customWidth="1"/>
    <col min="8" max="8" width="11.81640625" style="3" customWidth="1"/>
    <col min="9" max="10" width="12" style="3" bestFit="1" customWidth="1"/>
    <col min="11" max="11" width="16.1796875" style="3" bestFit="1" customWidth="1"/>
    <col min="12" max="12" width="16.81640625" style="3" bestFit="1" customWidth="1"/>
    <col min="13" max="14" width="10.26953125" style="3" customWidth="1"/>
    <col min="15" max="15" width="10.81640625" style="3" customWidth="1"/>
    <col min="16" max="16" width="9.54296875" style="3" customWidth="1"/>
    <col min="17" max="18" width="10.453125" style="3" customWidth="1"/>
    <col min="19" max="19" width="9.81640625" style="3" customWidth="1"/>
    <col min="20" max="20" width="7.54296875" style="3" customWidth="1"/>
    <col min="21" max="21" width="10.54296875" style="3" bestFit="1" customWidth="1"/>
    <col min="22" max="22" width="16.81640625" style="3" bestFit="1" customWidth="1"/>
    <col min="23" max="23" width="10.453125" style="3" bestFit="1" customWidth="1"/>
    <col min="24" max="24" width="11.453125" style="3" customWidth="1"/>
    <col min="25" max="25" width="10.54296875" style="3" customWidth="1"/>
    <col min="26" max="28" width="10.453125" style="3" bestFit="1" customWidth="1"/>
    <col min="29" max="16384" width="34.81640625" style="3"/>
  </cols>
  <sheetData>
    <row r="1" spans="1:13" ht="14">
      <c r="A1" s="149" t="s">
        <v>129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s="10" customFormat="1">
      <c r="A2" s="7"/>
    </row>
    <row r="3" spans="1:13" s="10" customFormat="1" ht="13">
      <c r="A3" s="150" t="s">
        <v>0</v>
      </c>
      <c r="B3" s="150"/>
      <c r="C3" s="150"/>
      <c r="D3" s="150"/>
      <c r="E3" s="150"/>
      <c r="F3" s="150"/>
      <c r="G3" s="150"/>
      <c r="H3" s="150"/>
    </row>
    <row r="4" spans="1:13">
      <c r="A4" s="11"/>
    </row>
    <row r="5" spans="1:13" ht="13">
      <c r="A5" s="12" t="s">
        <v>1</v>
      </c>
      <c r="B5" s="13" t="s">
        <v>2</v>
      </c>
    </row>
    <row r="6" spans="1:13" ht="26">
      <c r="A6" s="76" t="s">
        <v>3</v>
      </c>
      <c r="B6" s="118">
        <v>31</v>
      </c>
    </row>
    <row r="7" spans="1:13" ht="26">
      <c r="A7" s="76" t="s">
        <v>4</v>
      </c>
      <c r="B7" s="119">
        <v>5545</v>
      </c>
    </row>
    <row r="8" spans="1:13" ht="26">
      <c r="A8" s="77" t="s">
        <v>5</v>
      </c>
      <c r="B8" s="119">
        <v>2102</v>
      </c>
    </row>
    <row r="9" spans="1:13" ht="23">
      <c r="A9" s="78" t="s">
        <v>6</v>
      </c>
      <c r="B9" s="120">
        <v>37</v>
      </c>
    </row>
    <row r="10" spans="1:13" ht="23">
      <c r="A10" s="79" t="s">
        <v>7</v>
      </c>
      <c r="B10" s="120">
        <v>2065</v>
      </c>
    </row>
    <row r="11" spans="1:13" ht="26">
      <c r="A11" s="76" t="s">
        <v>8</v>
      </c>
      <c r="B11" s="119">
        <v>3267</v>
      </c>
    </row>
    <row r="12" spans="1:13" ht="23">
      <c r="A12" s="78" t="s">
        <v>9</v>
      </c>
      <c r="B12" s="120">
        <v>0</v>
      </c>
    </row>
    <row r="13" spans="1:13" ht="13">
      <c r="A13" s="80" t="s">
        <v>10</v>
      </c>
      <c r="B13" s="121">
        <v>176</v>
      </c>
    </row>
    <row r="14" spans="1:13">
      <c r="A14" s="79" t="s">
        <v>11</v>
      </c>
      <c r="B14" s="122">
        <v>2</v>
      </c>
    </row>
    <row r="15" spans="1:13">
      <c r="A15" s="79" t="s">
        <v>12</v>
      </c>
      <c r="B15" s="122">
        <v>174</v>
      </c>
    </row>
    <row r="16" spans="1:13" ht="39">
      <c r="A16" s="81" t="s">
        <v>13</v>
      </c>
      <c r="B16" s="123" t="s">
        <v>131</v>
      </c>
    </row>
    <row r="17" spans="1:7" ht="69">
      <c r="A17" s="82" t="s">
        <v>14</v>
      </c>
      <c r="B17" s="124" t="s">
        <v>15</v>
      </c>
    </row>
    <row r="18" spans="1:7">
      <c r="A18" s="1"/>
      <c r="B18" s="1"/>
      <c r="C18" s="1"/>
      <c r="D18" s="1"/>
      <c r="E18" s="2"/>
    </row>
    <row r="19" spans="1:7" ht="13">
      <c r="A19" s="152" t="s">
        <v>16</v>
      </c>
      <c r="B19" s="152"/>
      <c r="C19" s="152"/>
      <c r="D19" s="152"/>
      <c r="E19" s="152"/>
      <c r="F19" s="152"/>
      <c r="G19" s="152"/>
    </row>
    <row r="20" spans="1:7" ht="13">
      <c r="A20" s="101" t="s">
        <v>17</v>
      </c>
      <c r="B20" s="84" t="s">
        <v>127</v>
      </c>
      <c r="C20" s="84" t="s">
        <v>18</v>
      </c>
      <c r="D20" s="84" t="s">
        <v>19</v>
      </c>
      <c r="E20" s="33" t="s">
        <v>20</v>
      </c>
    </row>
    <row r="21" spans="1:7">
      <c r="A21" s="125" t="s">
        <v>24</v>
      </c>
      <c r="B21" s="126">
        <v>1048403</v>
      </c>
      <c r="C21" s="126">
        <v>162017</v>
      </c>
      <c r="D21" s="126">
        <v>12785</v>
      </c>
      <c r="E21" s="127">
        <v>4687</v>
      </c>
    </row>
    <row r="22" spans="1:7">
      <c r="A22" s="125" t="s">
        <v>21</v>
      </c>
      <c r="B22" s="126">
        <v>820301</v>
      </c>
      <c r="C22" s="126">
        <v>19590</v>
      </c>
      <c r="D22" s="126">
        <v>4101.5050000000001</v>
      </c>
      <c r="E22" s="127">
        <v>3032</v>
      </c>
    </row>
    <row r="23" spans="1:7">
      <c r="A23" s="125" t="s">
        <v>22</v>
      </c>
      <c r="B23" s="126">
        <v>10498874.042583801</v>
      </c>
      <c r="C23" s="126">
        <v>91756</v>
      </c>
      <c r="D23" s="126">
        <v>4407.5877592711504</v>
      </c>
      <c r="E23" s="127">
        <v>2300</v>
      </c>
    </row>
    <row r="24" spans="1:7">
      <c r="A24" s="125" t="s">
        <v>23</v>
      </c>
      <c r="B24" s="126">
        <v>67387655.417791396</v>
      </c>
      <c r="C24" s="126">
        <v>2003856</v>
      </c>
      <c r="D24" s="126">
        <v>15660.6217564005</v>
      </c>
      <c r="E24" s="127">
        <v>4921</v>
      </c>
    </row>
    <row r="25" spans="1:7" ht="13">
      <c r="A25" s="64" t="s">
        <v>25</v>
      </c>
      <c r="B25" s="62">
        <f>SUM(B21:B24)</f>
        <v>79755233.46037519</v>
      </c>
      <c r="C25" s="102"/>
      <c r="D25" s="102"/>
      <c r="E25" s="103"/>
    </row>
    <row r="27" spans="1:7" ht="13">
      <c r="A27" s="101" t="s">
        <v>26</v>
      </c>
      <c r="B27" s="84" t="s">
        <v>128</v>
      </c>
      <c r="C27" s="84" t="s">
        <v>18</v>
      </c>
      <c r="D27" s="84" t="s">
        <v>19</v>
      </c>
      <c r="E27" s="33" t="s">
        <v>20</v>
      </c>
    </row>
    <row r="28" spans="1:7">
      <c r="A28" s="125" t="s">
        <v>24</v>
      </c>
      <c r="B28" s="126">
        <v>7850</v>
      </c>
      <c r="C28" s="126">
        <v>1853</v>
      </c>
      <c r="D28" s="126">
        <v>95.731707317073102</v>
      </c>
      <c r="E28" s="127">
        <v>26</v>
      </c>
    </row>
    <row r="29" spans="1:7">
      <c r="A29" s="125" t="s">
        <v>21</v>
      </c>
      <c r="B29" s="126">
        <v>6218</v>
      </c>
      <c r="C29" s="126">
        <v>225</v>
      </c>
      <c r="D29" s="126">
        <v>31.09</v>
      </c>
      <c r="E29" s="127">
        <v>18</v>
      </c>
    </row>
    <row r="30" spans="1:7">
      <c r="A30" s="125" t="s">
        <v>22</v>
      </c>
      <c r="B30" s="126">
        <v>59604</v>
      </c>
      <c r="C30" s="126">
        <v>1221</v>
      </c>
      <c r="D30" s="126">
        <v>25.022670025188901</v>
      </c>
      <c r="E30" s="127">
        <v>12</v>
      </c>
    </row>
    <row r="31" spans="1:7">
      <c r="A31" s="125" t="s">
        <v>23</v>
      </c>
      <c r="B31" s="126">
        <v>406968</v>
      </c>
      <c r="C31" s="126">
        <v>6449</v>
      </c>
      <c r="D31" s="126">
        <v>94.577736462932805</v>
      </c>
      <c r="E31" s="127">
        <v>24</v>
      </c>
    </row>
    <row r="32" spans="1:7" ht="13">
      <c r="A32" s="64" t="s">
        <v>25</v>
      </c>
      <c r="B32" s="62">
        <f>SUM(B28:B31)</f>
        <v>480640</v>
      </c>
      <c r="C32" s="62"/>
      <c r="D32" s="62"/>
      <c r="E32" s="63"/>
    </row>
    <row r="33" spans="1:13">
      <c r="A33" s="16"/>
      <c r="B33" s="17"/>
      <c r="C33" s="17"/>
      <c r="D33" s="17"/>
      <c r="E33" s="17"/>
    </row>
    <row r="34" spans="1:13" ht="13">
      <c r="A34" s="151" t="s">
        <v>27</v>
      </c>
      <c r="B34" s="151"/>
      <c r="C34" s="151"/>
      <c r="D34" s="151"/>
      <c r="E34" s="151"/>
      <c r="F34" s="151"/>
      <c r="G34" s="151"/>
    </row>
    <row r="35" spans="1:13" ht="13">
      <c r="A35" s="101" t="s">
        <v>28</v>
      </c>
      <c r="B35" s="84" t="s">
        <v>127</v>
      </c>
      <c r="C35" s="84" t="s">
        <v>18</v>
      </c>
      <c r="D35" s="84" t="s">
        <v>19</v>
      </c>
      <c r="E35" s="33" t="s">
        <v>20</v>
      </c>
    </row>
    <row r="36" spans="1:13">
      <c r="A36" s="125" t="s">
        <v>21</v>
      </c>
      <c r="B36" s="126">
        <v>91952</v>
      </c>
      <c r="C36" s="126">
        <v>17986</v>
      </c>
      <c r="D36" s="126">
        <v>3536.6153846153802</v>
      </c>
      <c r="E36" s="127">
        <v>2112</v>
      </c>
    </row>
    <row r="37" spans="1:13">
      <c r="A37" s="125" t="s">
        <v>22</v>
      </c>
      <c r="B37" s="126">
        <v>4321287.2716435296</v>
      </c>
      <c r="C37" s="126">
        <v>91756</v>
      </c>
      <c r="D37" s="126">
        <v>4961.2942269156501</v>
      </c>
      <c r="E37" s="127">
        <v>2555</v>
      </c>
    </row>
    <row r="38" spans="1:13">
      <c r="A38" s="125" t="s">
        <v>23</v>
      </c>
      <c r="B38" s="126">
        <v>29548264.478958301</v>
      </c>
      <c r="C38" s="126">
        <v>2003856</v>
      </c>
      <c r="D38" s="126">
        <v>21000.898705727301</v>
      </c>
      <c r="E38" s="127">
        <v>5847</v>
      </c>
    </row>
    <row r="39" spans="1:13" ht="13">
      <c r="A39" s="65" t="s">
        <v>25</v>
      </c>
      <c r="B39" s="62">
        <f>SUBTOTAL(109,B36:B38)</f>
        <v>33961503.750601828</v>
      </c>
      <c r="C39" s="62"/>
      <c r="D39" s="62"/>
      <c r="E39" s="104"/>
    </row>
    <row r="40" spans="1:13">
      <c r="A40" s="6"/>
      <c r="J40" s="105"/>
      <c r="K40" s="106"/>
      <c r="L40" s="106"/>
      <c r="M40" s="106"/>
    </row>
    <row r="41" spans="1:13" ht="13">
      <c r="A41" s="101" t="s">
        <v>29</v>
      </c>
      <c r="B41" s="84" t="s">
        <v>128</v>
      </c>
      <c r="C41" s="84" t="s">
        <v>18</v>
      </c>
      <c r="D41" s="84" t="s">
        <v>19</v>
      </c>
      <c r="E41" s="33" t="s">
        <v>20</v>
      </c>
    </row>
    <row r="42" spans="1:13">
      <c r="A42" s="125" t="s">
        <v>21</v>
      </c>
      <c r="B42" s="126">
        <v>549</v>
      </c>
      <c r="C42" s="126">
        <v>184</v>
      </c>
      <c r="D42" s="126">
        <v>21.115384615384599</v>
      </c>
      <c r="E42" s="127">
        <v>7</v>
      </c>
    </row>
    <row r="43" spans="1:13">
      <c r="A43" s="125" t="s">
        <v>22</v>
      </c>
      <c r="B43" s="126">
        <v>20867</v>
      </c>
      <c r="C43" s="126">
        <v>474</v>
      </c>
      <c r="D43" s="126">
        <v>23.957520091848401</v>
      </c>
      <c r="E43" s="127">
        <v>11</v>
      </c>
    </row>
    <row r="44" spans="1:13">
      <c r="A44" s="125" t="s">
        <v>23</v>
      </c>
      <c r="B44" s="126">
        <v>160878</v>
      </c>
      <c r="C44" s="126">
        <v>6449</v>
      </c>
      <c r="D44" s="126">
        <v>114.34115138592701</v>
      </c>
      <c r="E44" s="127">
        <v>25</v>
      </c>
    </row>
    <row r="45" spans="1:13" ht="13">
      <c r="A45" s="64" t="s">
        <v>25</v>
      </c>
      <c r="B45" s="62">
        <f>SUBTOTAL(109,B42:B44)</f>
        <v>182294</v>
      </c>
      <c r="C45" s="62"/>
      <c r="D45" s="62"/>
      <c r="E45" s="63"/>
    </row>
    <row r="47" spans="1:13" ht="13">
      <c r="A47" s="154" t="s">
        <v>30</v>
      </c>
      <c r="B47" s="152"/>
      <c r="C47" s="152"/>
      <c r="D47" s="152"/>
      <c r="E47" s="152"/>
      <c r="F47" s="152"/>
    </row>
    <row r="48" spans="1:13" ht="13">
      <c r="A48" s="108" t="s">
        <v>31</v>
      </c>
      <c r="B48" s="109" t="s">
        <v>21</v>
      </c>
      <c r="C48" s="109" t="s">
        <v>22</v>
      </c>
      <c r="D48" s="109" t="s">
        <v>23</v>
      </c>
      <c r="E48" s="61" t="s">
        <v>32</v>
      </c>
    </row>
    <row r="49" spans="1:28" ht="13">
      <c r="A49" s="128" t="s">
        <v>33</v>
      </c>
      <c r="B49" s="129">
        <v>91952</v>
      </c>
      <c r="C49" s="129">
        <v>4321287.2716435296</v>
      </c>
      <c r="D49" s="129">
        <v>29548264.478958301</v>
      </c>
      <c r="E49" s="107">
        <f>SUM(B49:D49)</f>
        <v>33961503.750601828</v>
      </c>
    </row>
    <row r="50" spans="1:28" ht="13">
      <c r="A50" s="130" t="s">
        <v>34</v>
      </c>
      <c r="B50" s="131">
        <v>14646</v>
      </c>
      <c r="C50" s="131">
        <v>70660</v>
      </c>
      <c r="D50" s="131">
        <v>1338968</v>
      </c>
      <c r="E50" s="107">
        <f>SUM(B50:D50)</f>
        <v>1424274</v>
      </c>
    </row>
    <row r="51" spans="1:28" ht="13">
      <c r="A51" s="130" t="s">
        <v>35</v>
      </c>
      <c r="B51" s="131">
        <v>65711</v>
      </c>
      <c r="C51" s="131">
        <v>230099</v>
      </c>
      <c r="D51" s="131">
        <v>2721618</v>
      </c>
      <c r="E51" s="107">
        <f t="shared" ref="E51:E53" si="0">SUM(B51:D51)</f>
        <v>3017428</v>
      </c>
    </row>
    <row r="52" spans="1:28" ht="13">
      <c r="A52" s="130" t="s">
        <v>36</v>
      </c>
      <c r="B52" s="131">
        <v>75127</v>
      </c>
      <c r="C52" s="131">
        <v>950548</v>
      </c>
      <c r="D52" s="131">
        <v>7001047</v>
      </c>
      <c r="E52" s="107">
        <f t="shared" si="0"/>
        <v>8026722</v>
      </c>
    </row>
    <row r="53" spans="1:28" ht="13">
      <c r="A53" s="132" t="s">
        <v>37</v>
      </c>
      <c r="B53" s="133">
        <v>46268</v>
      </c>
      <c r="C53" s="133">
        <v>876636.46992060798</v>
      </c>
      <c r="D53" s="133">
        <v>5166491</v>
      </c>
      <c r="E53" s="110">
        <f t="shared" si="0"/>
        <v>6089395.4699206082</v>
      </c>
    </row>
    <row r="55" spans="1:28" ht="13">
      <c r="A55" s="153" t="s">
        <v>38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</row>
    <row r="56" spans="1:28" s="43" customFormat="1" ht="37.5">
      <c r="A56" s="39" t="s">
        <v>39</v>
      </c>
      <c r="B56" s="40" t="s">
        <v>40</v>
      </c>
      <c r="C56" s="41" t="s">
        <v>41</v>
      </c>
      <c r="D56" s="41" t="s">
        <v>42</v>
      </c>
      <c r="E56" s="41" t="s">
        <v>43</v>
      </c>
      <c r="F56" s="41" t="s">
        <v>44</v>
      </c>
      <c r="G56" s="41" t="s">
        <v>45</v>
      </c>
      <c r="H56" s="41" t="s">
        <v>46</v>
      </c>
      <c r="I56" s="42" t="s">
        <v>47</v>
      </c>
      <c r="K56" s="60" t="s">
        <v>39</v>
      </c>
      <c r="L56" s="41" t="s">
        <v>40</v>
      </c>
      <c r="M56" s="41" t="s">
        <v>41</v>
      </c>
      <c r="N56" s="41" t="s">
        <v>42</v>
      </c>
      <c r="O56" s="41" t="s">
        <v>43</v>
      </c>
      <c r="P56" s="41" t="s">
        <v>44</v>
      </c>
      <c r="Q56" s="41" t="s">
        <v>45</v>
      </c>
      <c r="R56" s="41" t="s">
        <v>46</v>
      </c>
      <c r="S56" s="42" t="s">
        <v>47</v>
      </c>
      <c r="U56" s="39" t="s">
        <v>39</v>
      </c>
      <c r="V56" s="40" t="s">
        <v>40</v>
      </c>
      <c r="W56" s="41" t="s">
        <v>41</v>
      </c>
      <c r="X56" s="41" t="s">
        <v>42</v>
      </c>
      <c r="Y56" s="41" t="s">
        <v>43</v>
      </c>
      <c r="Z56" s="41" t="s">
        <v>44</v>
      </c>
      <c r="AA56" s="41" t="s">
        <v>45</v>
      </c>
      <c r="AB56" s="42" t="s">
        <v>46</v>
      </c>
    </row>
    <row r="57" spans="1:28">
      <c r="A57" s="9" t="s">
        <v>23</v>
      </c>
      <c r="B57" s="9" t="s">
        <v>24</v>
      </c>
      <c r="C57" s="9">
        <v>7</v>
      </c>
      <c r="D57" s="9" t="s">
        <v>48</v>
      </c>
      <c r="E57" s="9">
        <v>10</v>
      </c>
      <c r="F57" s="9">
        <v>8</v>
      </c>
      <c r="G57" s="9" t="s">
        <v>48</v>
      </c>
      <c r="H57" s="9"/>
      <c r="I57" s="9" t="s">
        <v>48</v>
      </c>
      <c r="K57" s="9" t="s">
        <v>22</v>
      </c>
      <c r="L57" s="9" t="s">
        <v>24</v>
      </c>
      <c r="M57" s="9">
        <v>18</v>
      </c>
      <c r="N57" s="9">
        <v>16</v>
      </c>
      <c r="O57" s="9">
        <v>18</v>
      </c>
      <c r="P57" s="9">
        <v>13</v>
      </c>
      <c r="Q57" s="9" t="s">
        <v>48</v>
      </c>
      <c r="R57" s="9" t="s">
        <v>48</v>
      </c>
      <c r="S57" s="9"/>
      <c r="U57" s="9" t="s">
        <v>21</v>
      </c>
      <c r="V57" s="9"/>
      <c r="W57" s="9" t="s">
        <v>48</v>
      </c>
      <c r="X57" s="9"/>
      <c r="Y57" s="9" t="s">
        <v>48</v>
      </c>
      <c r="Z57" s="9"/>
      <c r="AA57" s="9"/>
      <c r="AB57" s="9"/>
    </row>
    <row r="58" spans="1:28">
      <c r="A58" s="9" t="s">
        <v>23</v>
      </c>
      <c r="B58" s="9" t="s">
        <v>49</v>
      </c>
      <c r="C58" s="9">
        <v>170</v>
      </c>
      <c r="D58" s="9">
        <v>169</v>
      </c>
      <c r="E58" s="9">
        <v>347</v>
      </c>
      <c r="F58" s="9">
        <v>331</v>
      </c>
      <c r="G58" s="9">
        <v>156</v>
      </c>
      <c r="H58" s="9">
        <v>94</v>
      </c>
      <c r="I58" s="9">
        <v>99</v>
      </c>
      <c r="K58" s="9" t="s">
        <v>22</v>
      </c>
      <c r="L58" s="9" t="s">
        <v>49</v>
      </c>
      <c r="M58" s="9">
        <v>260</v>
      </c>
      <c r="N58" s="9">
        <v>211</v>
      </c>
      <c r="O58" s="9">
        <v>306</v>
      </c>
      <c r="P58" s="9">
        <v>181</v>
      </c>
      <c r="Q58" s="9">
        <v>42</v>
      </c>
      <c r="R58" s="9">
        <v>11</v>
      </c>
      <c r="S58" s="9" t="s">
        <v>48</v>
      </c>
      <c r="U58" s="9" t="s">
        <v>21</v>
      </c>
      <c r="V58" s="9" t="s">
        <v>49</v>
      </c>
      <c r="W58" s="9">
        <v>11</v>
      </c>
      <c r="X58" s="9">
        <v>7</v>
      </c>
      <c r="Y58" s="9">
        <v>8</v>
      </c>
      <c r="Z58" s="9">
        <v>7</v>
      </c>
      <c r="AA58" s="9"/>
      <c r="AB58" s="9" t="s">
        <v>48</v>
      </c>
    </row>
    <row r="59" spans="1:28">
      <c r="A59" s="9" t="s">
        <v>23</v>
      </c>
      <c r="B59" s="9" t="s">
        <v>50</v>
      </c>
      <c r="C59" s="9">
        <v>11</v>
      </c>
      <c r="D59" s="9">
        <v>14</v>
      </c>
      <c r="E59" s="9">
        <v>28</v>
      </c>
      <c r="F59" s="9">
        <v>29</v>
      </c>
      <c r="G59" s="9">
        <v>8</v>
      </c>
      <c r="H59" s="9">
        <v>9</v>
      </c>
      <c r="I59" s="9" t="s">
        <v>48</v>
      </c>
      <c r="K59" s="9" t="s">
        <v>22</v>
      </c>
      <c r="L59" s="9" t="s">
        <v>50</v>
      </c>
      <c r="M59" s="9">
        <v>6</v>
      </c>
      <c r="N59" s="9">
        <v>12</v>
      </c>
      <c r="O59" s="9">
        <v>13</v>
      </c>
      <c r="P59" s="9">
        <v>7</v>
      </c>
      <c r="Q59" s="9"/>
      <c r="R59" s="9"/>
      <c r="S59" s="9"/>
      <c r="U59" s="9" t="s">
        <v>21</v>
      </c>
      <c r="V59" s="9" t="s">
        <v>50</v>
      </c>
      <c r="W59" s="9" t="s">
        <v>48</v>
      </c>
      <c r="X59" s="9" t="s">
        <v>48</v>
      </c>
      <c r="Y59" s="9" t="s">
        <v>48</v>
      </c>
      <c r="Z59" s="9" t="s">
        <v>48</v>
      </c>
      <c r="AA59" s="9"/>
      <c r="AB59" s="9"/>
    </row>
    <row r="60" spans="1:28">
      <c r="A60" s="9" t="s">
        <v>23</v>
      </c>
      <c r="B60" s="9" t="s">
        <v>51</v>
      </c>
      <c r="C60" s="9">
        <v>11</v>
      </c>
      <c r="D60" s="9">
        <v>8</v>
      </c>
      <c r="E60" s="9">
        <v>24</v>
      </c>
      <c r="F60" s="9">
        <v>29</v>
      </c>
      <c r="G60" s="9">
        <v>11</v>
      </c>
      <c r="H60" s="9">
        <v>11</v>
      </c>
      <c r="I60" s="9">
        <v>12</v>
      </c>
      <c r="K60" s="9" t="s">
        <v>22</v>
      </c>
      <c r="L60" s="9" t="s">
        <v>51</v>
      </c>
      <c r="M60" s="9">
        <v>33</v>
      </c>
      <c r="N60" s="9">
        <v>13</v>
      </c>
      <c r="O60" s="9">
        <v>24</v>
      </c>
      <c r="P60" s="9">
        <v>31</v>
      </c>
      <c r="Q60" s="9" t="s">
        <v>48</v>
      </c>
      <c r="R60" s="9" t="s">
        <v>48</v>
      </c>
      <c r="S60" s="9" t="s">
        <v>48</v>
      </c>
      <c r="U60" s="9" t="s">
        <v>21</v>
      </c>
      <c r="V60" s="9" t="s">
        <v>51</v>
      </c>
      <c r="W60" s="9"/>
      <c r="X60" s="9"/>
      <c r="Y60" s="9">
        <v>10</v>
      </c>
      <c r="Z60" s="9" t="s">
        <v>48</v>
      </c>
      <c r="AA60" s="9" t="s">
        <v>48</v>
      </c>
      <c r="AB60" s="9"/>
    </row>
    <row r="61" spans="1:28">
      <c r="A61" s="9" t="s">
        <v>23</v>
      </c>
      <c r="B61" s="9" t="s">
        <v>52</v>
      </c>
      <c r="C61" s="9" t="s">
        <v>48</v>
      </c>
      <c r="D61" s="9">
        <v>7</v>
      </c>
      <c r="E61" s="9">
        <v>9</v>
      </c>
      <c r="F61" s="9">
        <v>10</v>
      </c>
      <c r="G61" s="9" t="s">
        <v>48</v>
      </c>
      <c r="H61" s="9" t="s">
        <v>48</v>
      </c>
      <c r="I61" s="9"/>
      <c r="K61" s="9" t="s">
        <v>22</v>
      </c>
      <c r="L61" s="9" t="s">
        <v>52</v>
      </c>
      <c r="M61" s="9" t="s">
        <v>48</v>
      </c>
      <c r="N61" s="9" t="s">
        <v>48</v>
      </c>
      <c r="O61" s="9" t="s">
        <v>48</v>
      </c>
      <c r="P61" s="9" t="s">
        <v>48</v>
      </c>
      <c r="Q61" s="9"/>
      <c r="R61" s="9" t="s">
        <v>48</v>
      </c>
      <c r="S61" s="9"/>
      <c r="U61" s="9" t="s">
        <v>21</v>
      </c>
      <c r="V61" s="9" t="s">
        <v>52</v>
      </c>
      <c r="W61" s="9"/>
      <c r="X61" s="9"/>
      <c r="Y61" s="9"/>
      <c r="Z61" s="9"/>
      <c r="AA61" s="9" t="s">
        <v>48</v>
      </c>
      <c r="AB61" s="9"/>
    </row>
    <row r="62" spans="1:28">
      <c r="A62" s="9" t="s">
        <v>23</v>
      </c>
      <c r="B62" s="9" t="s">
        <v>53</v>
      </c>
      <c r="C62" s="9" t="s">
        <v>48</v>
      </c>
      <c r="D62" s="9" t="s">
        <v>48</v>
      </c>
      <c r="E62" s="9">
        <v>9</v>
      </c>
      <c r="F62" s="9">
        <v>9</v>
      </c>
      <c r="G62" s="9">
        <v>7</v>
      </c>
      <c r="H62" s="9" t="s">
        <v>48</v>
      </c>
      <c r="I62" s="9" t="s">
        <v>48</v>
      </c>
      <c r="K62" s="9" t="s">
        <v>22</v>
      </c>
      <c r="L62" s="9" t="s">
        <v>53</v>
      </c>
      <c r="M62" s="9" t="s">
        <v>48</v>
      </c>
      <c r="N62" s="9"/>
      <c r="O62" s="9" t="s">
        <v>48</v>
      </c>
      <c r="P62" s="9" t="s">
        <v>48</v>
      </c>
      <c r="Q62" s="9"/>
      <c r="R62" s="9"/>
      <c r="S62" s="9"/>
      <c r="U62" s="9" t="s">
        <v>21</v>
      </c>
      <c r="V62" s="9" t="s">
        <v>53</v>
      </c>
      <c r="W62" s="9" t="s">
        <v>48</v>
      </c>
      <c r="X62" s="9" t="s">
        <v>48</v>
      </c>
      <c r="Y62" s="9"/>
      <c r="Z62" s="9" t="s">
        <v>48</v>
      </c>
      <c r="AA62" s="9"/>
      <c r="AB62" s="9"/>
    </row>
    <row r="63" spans="1:28">
      <c r="A63" s="9" t="s">
        <v>23</v>
      </c>
      <c r="B63" s="9" t="s">
        <v>54</v>
      </c>
      <c r="C63" s="9">
        <v>15</v>
      </c>
      <c r="D63" s="9">
        <v>21</v>
      </c>
      <c r="E63" s="9">
        <v>32</v>
      </c>
      <c r="F63" s="9">
        <v>40</v>
      </c>
      <c r="G63" s="9">
        <v>14</v>
      </c>
      <c r="H63" s="9" t="s">
        <v>48</v>
      </c>
      <c r="I63" s="9">
        <v>6</v>
      </c>
      <c r="K63" s="9" t="s">
        <v>22</v>
      </c>
      <c r="L63" s="9" t="s">
        <v>54</v>
      </c>
      <c r="M63" s="9">
        <v>11</v>
      </c>
      <c r="N63" s="9">
        <v>13</v>
      </c>
      <c r="O63" s="9">
        <v>9</v>
      </c>
      <c r="P63" s="9">
        <v>11</v>
      </c>
      <c r="Q63" s="9" t="s">
        <v>48</v>
      </c>
      <c r="R63" s="9" t="s">
        <v>48</v>
      </c>
      <c r="S63" s="9"/>
      <c r="U63" s="9" t="s">
        <v>21</v>
      </c>
      <c r="V63" s="9" t="s">
        <v>54</v>
      </c>
      <c r="W63" s="9" t="s">
        <v>48</v>
      </c>
      <c r="X63" s="9" t="s">
        <v>48</v>
      </c>
      <c r="Y63" s="9" t="s">
        <v>48</v>
      </c>
      <c r="Z63" s="9"/>
      <c r="AA63" s="9" t="s">
        <v>48</v>
      </c>
      <c r="AB63" s="9" t="s">
        <v>48</v>
      </c>
    </row>
    <row r="64" spans="1:28">
      <c r="A64" s="9" t="s">
        <v>23</v>
      </c>
      <c r="B64" s="9" t="s">
        <v>55</v>
      </c>
      <c r="C64" s="9">
        <v>10</v>
      </c>
      <c r="D64" s="9">
        <v>22</v>
      </c>
      <c r="E64" s="9">
        <v>22</v>
      </c>
      <c r="F64" s="9">
        <v>22</v>
      </c>
      <c r="G64" s="9">
        <v>13</v>
      </c>
      <c r="H64" s="9" t="s">
        <v>48</v>
      </c>
      <c r="I64" s="9">
        <v>12</v>
      </c>
      <c r="K64" s="9" t="s">
        <v>22</v>
      </c>
      <c r="L64" s="9" t="s">
        <v>55</v>
      </c>
      <c r="M64" s="9">
        <v>12</v>
      </c>
      <c r="N64" s="9" t="s">
        <v>48</v>
      </c>
      <c r="O64" s="9">
        <v>11</v>
      </c>
      <c r="P64" s="9" t="s">
        <v>48</v>
      </c>
      <c r="Q64" s="9" t="s">
        <v>48</v>
      </c>
      <c r="R64" s="9"/>
      <c r="S64" s="9"/>
      <c r="U64" s="9" t="s">
        <v>21</v>
      </c>
      <c r="V64" s="9" t="s">
        <v>55</v>
      </c>
      <c r="W64" s="9" t="s">
        <v>48</v>
      </c>
      <c r="X64" s="9" t="s">
        <v>48</v>
      </c>
      <c r="Y64" s="9" t="s">
        <v>48</v>
      </c>
      <c r="Z64" s="9" t="s">
        <v>48</v>
      </c>
      <c r="AA64" s="9"/>
      <c r="AB64" s="9"/>
    </row>
    <row r="65" spans="1:28">
      <c r="A65" s="9" t="s">
        <v>23</v>
      </c>
      <c r="B65" s="9" t="s">
        <v>56</v>
      </c>
      <c r="C65" s="9">
        <v>38</v>
      </c>
      <c r="D65" s="9">
        <v>41</v>
      </c>
      <c r="E65" s="9">
        <v>119</v>
      </c>
      <c r="F65" s="9">
        <v>130</v>
      </c>
      <c r="G65" s="9">
        <v>36</v>
      </c>
      <c r="H65" s="9">
        <v>18</v>
      </c>
      <c r="I65" s="9">
        <v>36</v>
      </c>
      <c r="K65" s="9" t="s">
        <v>22</v>
      </c>
      <c r="L65" s="9" t="s">
        <v>56</v>
      </c>
      <c r="M65" s="9">
        <v>52</v>
      </c>
      <c r="N65" s="9">
        <v>43</v>
      </c>
      <c r="O65" s="9">
        <v>94</v>
      </c>
      <c r="P65" s="9">
        <v>59</v>
      </c>
      <c r="Q65" s="9">
        <v>12</v>
      </c>
      <c r="R65" s="9" t="s">
        <v>48</v>
      </c>
      <c r="S65" s="9"/>
      <c r="U65" s="9" t="s">
        <v>21</v>
      </c>
      <c r="V65" s="9" t="s">
        <v>56</v>
      </c>
      <c r="W65" s="9" t="s">
        <v>48</v>
      </c>
      <c r="X65" s="9" t="s">
        <v>48</v>
      </c>
      <c r="Y65" s="9">
        <v>6</v>
      </c>
      <c r="Z65" s="9" t="s">
        <v>48</v>
      </c>
      <c r="AA65" s="9" t="s">
        <v>48</v>
      </c>
      <c r="AB65" s="9"/>
    </row>
    <row r="66" spans="1:28">
      <c r="A66" s="9" t="s">
        <v>23</v>
      </c>
      <c r="B66" s="9" t="s">
        <v>57</v>
      </c>
      <c r="C66" s="9">
        <v>10</v>
      </c>
      <c r="D66" s="9">
        <v>7</v>
      </c>
      <c r="E66" s="9">
        <v>7</v>
      </c>
      <c r="F66" s="9">
        <v>16</v>
      </c>
      <c r="G66" s="9" t="s">
        <v>48</v>
      </c>
      <c r="H66" s="9" t="s">
        <v>48</v>
      </c>
      <c r="I66" s="9" t="s">
        <v>48</v>
      </c>
      <c r="K66" s="9" t="s">
        <v>22</v>
      </c>
      <c r="L66" s="9" t="s">
        <v>57</v>
      </c>
      <c r="M66" s="9" t="s">
        <v>48</v>
      </c>
      <c r="N66" s="9">
        <v>8</v>
      </c>
      <c r="O66" s="9">
        <v>7</v>
      </c>
      <c r="P66" s="9" t="s">
        <v>48</v>
      </c>
      <c r="Q66" s="9" t="s">
        <v>48</v>
      </c>
      <c r="R66" s="9"/>
      <c r="S66" s="9"/>
      <c r="U66" s="9" t="s">
        <v>21</v>
      </c>
      <c r="V66" s="9" t="s">
        <v>57</v>
      </c>
      <c r="W66" s="9" t="s">
        <v>48</v>
      </c>
      <c r="X66" s="9"/>
      <c r="Y66" s="9" t="s">
        <v>48</v>
      </c>
      <c r="Z66" s="9" t="s">
        <v>48</v>
      </c>
      <c r="AA66" s="9"/>
      <c r="AB66" s="9"/>
    </row>
    <row r="67" spans="1:28">
      <c r="A67" s="9" t="s">
        <v>23</v>
      </c>
      <c r="B67" s="9" t="s">
        <v>58</v>
      </c>
      <c r="C67" s="9" t="s">
        <v>48</v>
      </c>
      <c r="D67" s="9">
        <v>7</v>
      </c>
      <c r="E67" s="9">
        <v>13</v>
      </c>
      <c r="F67" s="9">
        <v>6</v>
      </c>
      <c r="G67" s="9">
        <v>6</v>
      </c>
      <c r="H67" s="9" t="s">
        <v>48</v>
      </c>
      <c r="I67" s="9" t="s">
        <v>48</v>
      </c>
      <c r="K67" s="9" t="s">
        <v>22</v>
      </c>
      <c r="L67" s="9" t="s">
        <v>58</v>
      </c>
      <c r="M67" s="9" t="s">
        <v>48</v>
      </c>
      <c r="N67" s="9" t="s">
        <v>48</v>
      </c>
      <c r="O67" s="9" t="s">
        <v>48</v>
      </c>
      <c r="P67" s="9" t="s">
        <v>48</v>
      </c>
      <c r="Q67" s="9" t="s">
        <v>48</v>
      </c>
      <c r="R67" s="9"/>
      <c r="S67" s="9"/>
      <c r="U67" s="9" t="s">
        <v>21</v>
      </c>
      <c r="V67" s="9" t="s">
        <v>58</v>
      </c>
      <c r="W67" s="9"/>
      <c r="X67" s="9"/>
      <c r="Y67" s="9" t="s">
        <v>48</v>
      </c>
      <c r="Z67" s="9"/>
      <c r="AA67" s="9"/>
      <c r="AB67" s="9"/>
    </row>
    <row r="68" spans="1:28">
      <c r="A68" s="9" t="s">
        <v>23</v>
      </c>
      <c r="B68" s="9" t="s">
        <v>59</v>
      </c>
      <c r="C68" s="9">
        <v>33</v>
      </c>
      <c r="D68" s="9">
        <v>21</v>
      </c>
      <c r="E68" s="9">
        <v>69</v>
      </c>
      <c r="F68" s="9">
        <v>62</v>
      </c>
      <c r="G68" s="9">
        <v>19</v>
      </c>
      <c r="H68" s="9">
        <v>16</v>
      </c>
      <c r="I68" s="9">
        <v>10</v>
      </c>
      <c r="K68" s="9" t="s">
        <v>22</v>
      </c>
      <c r="L68" s="9" t="s">
        <v>59</v>
      </c>
      <c r="M68" s="9">
        <v>14</v>
      </c>
      <c r="N68" s="9">
        <v>24</v>
      </c>
      <c r="O68" s="9">
        <v>40</v>
      </c>
      <c r="P68" s="9">
        <v>20</v>
      </c>
      <c r="Q68" s="9" t="s">
        <v>48</v>
      </c>
      <c r="R68" s="9" t="s">
        <v>48</v>
      </c>
      <c r="S68" s="9" t="s">
        <v>48</v>
      </c>
      <c r="U68" s="9" t="s">
        <v>21</v>
      </c>
      <c r="V68" s="9" t="s">
        <v>59</v>
      </c>
      <c r="W68" s="9" t="s">
        <v>48</v>
      </c>
      <c r="X68" s="9" t="s">
        <v>48</v>
      </c>
      <c r="Y68" s="9">
        <v>11</v>
      </c>
      <c r="Z68" s="9">
        <v>11</v>
      </c>
      <c r="AA68" s="9" t="s">
        <v>48</v>
      </c>
      <c r="AB68" s="9"/>
    </row>
    <row r="69" spans="1:28">
      <c r="A69" s="9" t="s">
        <v>23</v>
      </c>
      <c r="B69" s="9" t="s">
        <v>60</v>
      </c>
      <c r="C69" s="9">
        <v>39</v>
      </c>
      <c r="D69" s="9">
        <v>33</v>
      </c>
      <c r="E69" s="9">
        <v>69</v>
      </c>
      <c r="F69" s="9">
        <v>93</v>
      </c>
      <c r="G69" s="9">
        <v>45</v>
      </c>
      <c r="H69" s="9">
        <v>36</v>
      </c>
      <c r="I69" s="9">
        <v>30</v>
      </c>
      <c r="K69" s="9" t="s">
        <v>22</v>
      </c>
      <c r="L69" s="9" t="s">
        <v>60</v>
      </c>
      <c r="M69" s="9">
        <v>49</v>
      </c>
      <c r="N69" s="9">
        <v>45</v>
      </c>
      <c r="O69" s="9">
        <v>76</v>
      </c>
      <c r="P69" s="9">
        <v>44</v>
      </c>
      <c r="Q69" s="9">
        <v>15</v>
      </c>
      <c r="R69" s="9" t="s">
        <v>48</v>
      </c>
      <c r="S69" s="9" t="s">
        <v>48</v>
      </c>
      <c r="U69" s="9" t="s">
        <v>21</v>
      </c>
      <c r="V69" s="9" t="s">
        <v>60</v>
      </c>
      <c r="W69" s="9"/>
      <c r="X69" s="9"/>
      <c r="Y69" s="9" t="s">
        <v>48</v>
      </c>
      <c r="Z69" s="9" t="s">
        <v>48</v>
      </c>
      <c r="AA69" s="9" t="s">
        <v>48</v>
      </c>
      <c r="AB69" s="9"/>
    </row>
    <row r="70" spans="1:28">
      <c r="A70" s="9" t="s">
        <v>23</v>
      </c>
      <c r="B70" s="9" t="s">
        <v>61</v>
      </c>
      <c r="C70" s="9">
        <v>9</v>
      </c>
      <c r="D70" s="9">
        <v>13</v>
      </c>
      <c r="E70" s="9">
        <v>16</v>
      </c>
      <c r="F70" s="9">
        <v>21</v>
      </c>
      <c r="G70" s="9">
        <v>10</v>
      </c>
      <c r="H70" s="9" t="s">
        <v>48</v>
      </c>
      <c r="I70" s="9">
        <v>7</v>
      </c>
      <c r="K70" s="9" t="s">
        <v>22</v>
      </c>
      <c r="L70" s="9" t="s">
        <v>61</v>
      </c>
      <c r="M70" s="9" t="s">
        <v>48</v>
      </c>
      <c r="N70" s="9" t="s">
        <v>48</v>
      </c>
      <c r="O70" s="9">
        <v>11</v>
      </c>
      <c r="P70" s="9">
        <v>9</v>
      </c>
      <c r="Q70" s="9" t="s">
        <v>48</v>
      </c>
      <c r="R70" s="9"/>
      <c r="S70" s="9"/>
      <c r="U70" s="9" t="s">
        <v>21</v>
      </c>
      <c r="V70" s="9" t="s">
        <v>61</v>
      </c>
      <c r="W70" s="9" t="s">
        <v>48</v>
      </c>
      <c r="X70" s="9" t="s">
        <v>48</v>
      </c>
      <c r="Y70" s="9" t="s">
        <v>48</v>
      </c>
      <c r="Z70" s="9" t="s">
        <v>48</v>
      </c>
      <c r="AA70" s="9" t="s">
        <v>48</v>
      </c>
      <c r="AB70" s="9"/>
    </row>
    <row r="71" spans="1:28">
      <c r="A71" s="9" t="s">
        <v>23</v>
      </c>
      <c r="B71" s="9" t="s">
        <v>62</v>
      </c>
      <c r="C71" s="9">
        <v>9</v>
      </c>
      <c r="D71" s="9">
        <v>7</v>
      </c>
      <c r="E71" s="9">
        <v>12</v>
      </c>
      <c r="F71" s="9">
        <v>25</v>
      </c>
      <c r="G71" s="9">
        <v>10</v>
      </c>
      <c r="H71" s="9">
        <v>10</v>
      </c>
      <c r="I71" s="9" t="s">
        <v>48</v>
      </c>
      <c r="K71" s="9" t="s">
        <v>22</v>
      </c>
      <c r="L71" s="9" t="s">
        <v>62</v>
      </c>
      <c r="M71" s="9">
        <v>15</v>
      </c>
      <c r="N71" s="9">
        <v>11</v>
      </c>
      <c r="O71" s="9">
        <v>11</v>
      </c>
      <c r="P71" s="9">
        <v>9</v>
      </c>
      <c r="Q71" s="9" t="s">
        <v>48</v>
      </c>
      <c r="R71" s="9"/>
      <c r="S71" s="9"/>
      <c r="U71" s="9" t="s">
        <v>21</v>
      </c>
      <c r="V71" s="9" t="s">
        <v>62</v>
      </c>
      <c r="W71" s="9" t="s">
        <v>48</v>
      </c>
      <c r="X71" s="9"/>
      <c r="Y71" s="9"/>
      <c r="Z71" s="9" t="s">
        <v>48</v>
      </c>
      <c r="AA71" s="9" t="s">
        <v>48</v>
      </c>
      <c r="AB71" s="9"/>
    </row>
    <row r="72" spans="1:28">
      <c r="A72" s="9" t="s">
        <v>23</v>
      </c>
      <c r="B72" s="9" t="s">
        <v>63</v>
      </c>
      <c r="C72" s="9">
        <v>17</v>
      </c>
      <c r="D72" s="9">
        <v>12</v>
      </c>
      <c r="E72" s="9">
        <v>28</v>
      </c>
      <c r="F72" s="9">
        <v>32</v>
      </c>
      <c r="G72" s="9">
        <v>7</v>
      </c>
      <c r="H72" s="9">
        <v>8</v>
      </c>
      <c r="I72" s="9" t="s">
        <v>48</v>
      </c>
      <c r="K72" s="9" t="s">
        <v>22</v>
      </c>
      <c r="L72" s="9" t="s">
        <v>63</v>
      </c>
      <c r="M72" s="9">
        <v>7</v>
      </c>
      <c r="N72" s="9">
        <v>7</v>
      </c>
      <c r="O72" s="9">
        <v>19</v>
      </c>
      <c r="P72" s="9">
        <v>14</v>
      </c>
      <c r="Q72" s="9" t="s">
        <v>48</v>
      </c>
      <c r="R72" s="9"/>
      <c r="S72" s="9"/>
      <c r="U72" s="9" t="s">
        <v>21</v>
      </c>
      <c r="V72" s="9" t="s">
        <v>63</v>
      </c>
      <c r="W72" s="9" t="s">
        <v>48</v>
      </c>
      <c r="X72" s="9" t="s">
        <v>48</v>
      </c>
      <c r="Y72" s="9" t="s">
        <v>48</v>
      </c>
      <c r="Z72" s="9" t="s">
        <v>48</v>
      </c>
      <c r="AA72" s="9" t="s">
        <v>48</v>
      </c>
      <c r="AB72" s="9"/>
    </row>
    <row r="75" spans="1:28" ht="13">
      <c r="A75" s="153" t="s">
        <v>64</v>
      </c>
      <c r="B75" s="153"/>
      <c r="C75" s="153"/>
      <c r="D75" s="153"/>
      <c r="E75" s="153"/>
      <c r="F75" s="153"/>
    </row>
    <row r="76" spans="1:28" s="55" customFormat="1" ht="13">
      <c r="A76" s="113" t="s">
        <v>40</v>
      </c>
      <c r="B76" s="114" t="s">
        <v>23</v>
      </c>
      <c r="C76" s="114" t="s">
        <v>22</v>
      </c>
      <c r="D76" s="114" t="s">
        <v>21</v>
      </c>
      <c r="E76" s="114" t="s">
        <v>65</v>
      </c>
      <c r="F76" s="115" t="s">
        <v>32</v>
      </c>
    </row>
    <row r="77" spans="1:28" ht="13">
      <c r="A77" s="112" t="s">
        <v>24</v>
      </c>
      <c r="B77" s="111">
        <v>3111</v>
      </c>
      <c r="C77" s="111">
        <v>1972</v>
      </c>
      <c r="D77" s="111">
        <v>14</v>
      </c>
      <c r="E77" s="111">
        <v>7850</v>
      </c>
      <c r="F77" s="57">
        <f>SUM(B77:E77)</f>
        <v>12947</v>
      </c>
    </row>
    <row r="78" spans="1:28" ht="13">
      <c r="A78" s="112" t="s">
        <v>49</v>
      </c>
      <c r="B78" s="111">
        <v>29155</v>
      </c>
      <c r="C78" s="111">
        <v>5945</v>
      </c>
      <c r="D78" s="111">
        <v>201</v>
      </c>
      <c r="E78" s="111"/>
      <c r="F78" s="57">
        <f t="shared" ref="F78:F92" si="1">SUM(B78:E78)</f>
        <v>35301</v>
      </c>
    </row>
    <row r="79" spans="1:28" ht="13">
      <c r="A79" s="112" t="s">
        <v>50</v>
      </c>
      <c r="B79" s="111">
        <v>6871</v>
      </c>
      <c r="C79" s="111">
        <v>685</v>
      </c>
      <c r="D79" s="111">
        <v>293</v>
      </c>
      <c r="E79" s="111"/>
      <c r="F79" s="57">
        <f t="shared" si="1"/>
        <v>7849</v>
      </c>
    </row>
    <row r="80" spans="1:28" ht="13">
      <c r="A80" s="112" t="s">
        <v>51</v>
      </c>
      <c r="B80" s="111">
        <v>18017</v>
      </c>
      <c r="C80" s="111">
        <v>4487</v>
      </c>
      <c r="D80" s="111">
        <v>337</v>
      </c>
      <c r="E80" s="111"/>
      <c r="F80" s="57">
        <f t="shared" si="1"/>
        <v>22841</v>
      </c>
    </row>
    <row r="81" spans="1:9" ht="13">
      <c r="A81" s="112" t="s">
        <v>52</v>
      </c>
      <c r="B81" s="111">
        <v>1672</v>
      </c>
      <c r="C81" s="111">
        <v>534</v>
      </c>
      <c r="D81" s="111">
        <v>113</v>
      </c>
      <c r="E81" s="111"/>
      <c r="F81" s="57">
        <f t="shared" si="1"/>
        <v>2319</v>
      </c>
    </row>
    <row r="82" spans="1:9" ht="13">
      <c r="A82" s="112" t="s">
        <v>53</v>
      </c>
      <c r="B82" s="111">
        <v>2623</v>
      </c>
      <c r="C82" s="111">
        <v>291</v>
      </c>
      <c r="D82" s="111">
        <v>87</v>
      </c>
      <c r="E82" s="111"/>
      <c r="F82" s="57">
        <f t="shared" si="1"/>
        <v>3001</v>
      </c>
    </row>
    <row r="83" spans="1:9" ht="13">
      <c r="A83" s="112" t="s">
        <v>54</v>
      </c>
      <c r="B83" s="111">
        <v>12474</v>
      </c>
      <c r="C83" s="111">
        <v>1119</v>
      </c>
      <c r="D83" s="111">
        <v>432</v>
      </c>
      <c r="E83" s="111"/>
      <c r="F83" s="57">
        <f t="shared" si="1"/>
        <v>14025</v>
      </c>
    </row>
    <row r="84" spans="1:9" ht="13">
      <c r="A84" s="112" t="s">
        <v>55</v>
      </c>
      <c r="B84" s="111">
        <v>13377</v>
      </c>
      <c r="C84" s="111">
        <v>534</v>
      </c>
      <c r="D84" s="111">
        <v>222</v>
      </c>
      <c r="E84" s="111"/>
      <c r="F84" s="57">
        <f t="shared" si="1"/>
        <v>14133</v>
      </c>
    </row>
    <row r="85" spans="1:9" ht="13">
      <c r="A85" s="112" t="s">
        <v>56</v>
      </c>
      <c r="B85" s="111">
        <v>51046</v>
      </c>
      <c r="C85" s="111">
        <v>7095</v>
      </c>
      <c r="D85" s="111">
        <v>982</v>
      </c>
      <c r="E85" s="111"/>
      <c r="F85" s="57">
        <f t="shared" si="1"/>
        <v>59123</v>
      </c>
    </row>
    <row r="86" spans="1:9" ht="13">
      <c r="A86" s="112" t="s">
        <v>57</v>
      </c>
      <c r="B86" s="111">
        <v>3715</v>
      </c>
      <c r="C86" s="111">
        <v>421</v>
      </c>
      <c r="D86" s="111">
        <v>143</v>
      </c>
      <c r="E86" s="111"/>
      <c r="F86" s="57">
        <f t="shared" si="1"/>
        <v>4279</v>
      </c>
    </row>
    <row r="87" spans="1:9" ht="13">
      <c r="A87" s="112" t="s">
        <v>58</v>
      </c>
      <c r="B87" s="111">
        <v>3359</v>
      </c>
      <c r="C87" s="111">
        <v>358</v>
      </c>
      <c r="D87" s="111">
        <v>22</v>
      </c>
      <c r="E87" s="111"/>
      <c r="F87" s="57">
        <f t="shared" si="1"/>
        <v>3739</v>
      </c>
    </row>
    <row r="88" spans="1:9" ht="13">
      <c r="A88" s="112" t="s">
        <v>59</v>
      </c>
      <c r="B88" s="111">
        <v>21998</v>
      </c>
      <c r="C88" s="111">
        <v>2763</v>
      </c>
      <c r="D88" s="111">
        <v>1044</v>
      </c>
      <c r="E88" s="111"/>
      <c r="F88" s="57">
        <f t="shared" si="1"/>
        <v>25805</v>
      </c>
    </row>
    <row r="89" spans="1:9" ht="13">
      <c r="A89" s="112" t="s">
        <v>60</v>
      </c>
      <c r="B89" s="111">
        <v>49133</v>
      </c>
      <c r="C89" s="111">
        <v>9098</v>
      </c>
      <c r="D89" s="111">
        <v>729</v>
      </c>
      <c r="E89" s="111"/>
      <c r="F89" s="57">
        <f t="shared" si="1"/>
        <v>58960</v>
      </c>
    </row>
    <row r="90" spans="1:9" ht="13">
      <c r="A90" s="112" t="s">
        <v>61</v>
      </c>
      <c r="B90" s="111">
        <v>10455</v>
      </c>
      <c r="C90" s="111">
        <v>1090</v>
      </c>
      <c r="D90" s="111">
        <v>265</v>
      </c>
      <c r="E90" s="111"/>
      <c r="F90" s="57">
        <f t="shared" si="1"/>
        <v>11810</v>
      </c>
    </row>
    <row r="91" spans="1:9" ht="13">
      <c r="A91" s="112" t="s">
        <v>62</v>
      </c>
      <c r="B91" s="111">
        <v>10743</v>
      </c>
      <c r="C91" s="111">
        <v>1029</v>
      </c>
      <c r="D91" s="111">
        <v>260</v>
      </c>
      <c r="E91" s="111"/>
      <c r="F91" s="57">
        <f t="shared" si="1"/>
        <v>12032</v>
      </c>
    </row>
    <row r="92" spans="1:9" ht="13">
      <c r="A92" s="112" t="s">
        <v>63</v>
      </c>
      <c r="B92" s="111">
        <v>8341</v>
      </c>
      <c r="C92" s="111">
        <v>1316</v>
      </c>
      <c r="D92" s="111">
        <v>525</v>
      </c>
      <c r="E92" s="111"/>
      <c r="F92" s="57">
        <f t="shared" si="1"/>
        <v>10182</v>
      </c>
    </row>
    <row r="93" spans="1:9" ht="13">
      <c r="A93" s="66" t="s">
        <v>32</v>
      </c>
      <c r="B93" s="93">
        <f>SUM(B77:B92)</f>
        <v>246090</v>
      </c>
      <c r="C93" s="93">
        <f t="shared" ref="C93:F93" si="2">SUM(C77:C92)</f>
        <v>38737</v>
      </c>
      <c r="D93" s="93">
        <f t="shared" si="2"/>
        <v>5669</v>
      </c>
      <c r="E93" s="93">
        <f t="shared" si="2"/>
        <v>7850</v>
      </c>
      <c r="F93" s="56">
        <f t="shared" si="2"/>
        <v>298346</v>
      </c>
    </row>
    <row r="95" spans="1:9" ht="13">
      <c r="A95" s="152" t="s">
        <v>66</v>
      </c>
      <c r="B95" s="152"/>
      <c r="C95" s="152"/>
      <c r="D95" s="152"/>
      <c r="E95" s="152"/>
      <c r="F95" s="152"/>
      <c r="G95" s="152"/>
      <c r="H95" s="152"/>
      <c r="I95" s="152"/>
    </row>
    <row r="96" spans="1:9" ht="13">
      <c r="A96" s="25" t="s">
        <v>67</v>
      </c>
      <c r="B96" s="27" t="s">
        <v>23</v>
      </c>
      <c r="C96" s="26" t="s">
        <v>22</v>
      </c>
      <c r="D96" s="26" t="s">
        <v>21</v>
      </c>
      <c r="F96" s="116"/>
      <c r="G96" s="116"/>
      <c r="H96" s="116"/>
      <c r="I96" s="116"/>
    </row>
    <row r="97" spans="1:12">
      <c r="A97" s="9" t="s">
        <v>33</v>
      </c>
      <c r="B97" s="20">
        <v>160878</v>
      </c>
      <c r="C97" s="8">
        <v>20867</v>
      </c>
      <c r="D97" s="8">
        <v>549</v>
      </c>
      <c r="G97" s="96"/>
      <c r="H97" s="96"/>
      <c r="I97" s="96"/>
    </row>
    <row r="98" spans="1:12">
      <c r="A98" s="9" t="s">
        <v>34</v>
      </c>
      <c r="B98" s="20">
        <v>8694</v>
      </c>
      <c r="C98" s="8">
        <v>473</v>
      </c>
      <c r="D98" s="8">
        <v>257</v>
      </c>
      <c r="G98" s="96"/>
      <c r="H98" s="96"/>
      <c r="I98" s="96"/>
      <c r="L98" s="95"/>
    </row>
    <row r="99" spans="1:12">
      <c r="A99" s="9" t="s">
        <v>68</v>
      </c>
      <c r="B99" s="20">
        <v>42320</v>
      </c>
      <c r="C99" s="8">
        <v>5422</v>
      </c>
      <c r="D99" s="8">
        <v>585</v>
      </c>
      <c r="G99" s="96"/>
      <c r="H99" s="96"/>
      <c r="I99" s="96"/>
    </row>
    <row r="100" spans="1:12">
      <c r="A100" s="9" t="s">
        <v>69</v>
      </c>
      <c r="B100" s="20">
        <v>15356</v>
      </c>
      <c r="C100" s="8">
        <v>1430</v>
      </c>
      <c r="D100" s="8">
        <v>391</v>
      </c>
      <c r="G100" s="96"/>
      <c r="H100" s="96"/>
      <c r="I100" s="96"/>
    </row>
    <row r="101" spans="1:12">
      <c r="A101" s="5" t="s">
        <v>70</v>
      </c>
      <c r="B101" s="20">
        <v>37372</v>
      </c>
      <c r="C101" s="8">
        <v>7049</v>
      </c>
      <c r="D101" s="8">
        <v>626</v>
      </c>
      <c r="G101" s="96"/>
      <c r="H101" s="96"/>
      <c r="I101" s="96"/>
    </row>
    <row r="103" spans="1:12" ht="13">
      <c r="A103" s="153" t="s">
        <v>71</v>
      </c>
      <c r="B103" s="153"/>
      <c r="C103" s="153"/>
      <c r="D103" s="153"/>
      <c r="E103" s="153"/>
      <c r="F103" s="153"/>
      <c r="G103" s="153"/>
      <c r="H103" s="153"/>
      <c r="I103" s="153"/>
    </row>
    <row r="104" spans="1:12" ht="13">
      <c r="A104" s="25" t="s">
        <v>72</v>
      </c>
      <c r="B104" s="26" t="s">
        <v>23</v>
      </c>
      <c r="C104" s="26" t="s">
        <v>22</v>
      </c>
      <c r="D104" s="27" t="s">
        <v>21</v>
      </c>
      <c r="F104" s="116"/>
      <c r="G104" s="116"/>
      <c r="H104" s="116"/>
      <c r="I104" s="116"/>
    </row>
    <row r="105" spans="1:12">
      <c r="A105" s="9" t="s">
        <v>24</v>
      </c>
      <c r="B105" s="9">
        <v>34</v>
      </c>
      <c r="C105" s="9">
        <v>72</v>
      </c>
      <c r="D105" s="9" t="s">
        <v>48</v>
      </c>
    </row>
    <row r="106" spans="1:12">
      <c r="A106" s="9" t="s">
        <v>49</v>
      </c>
      <c r="B106" s="9">
        <v>1368</v>
      </c>
      <c r="C106" s="9">
        <v>1016</v>
      </c>
      <c r="D106" s="9">
        <v>34</v>
      </c>
    </row>
    <row r="107" spans="1:12">
      <c r="A107" s="9" t="s">
        <v>50</v>
      </c>
      <c r="B107" s="9">
        <v>102</v>
      </c>
      <c r="C107" s="9">
        <v>38</v>
      </c>
      <c r="D107" s="9">
        <v>11</v>
      </c>
    </row>
    <row r="108" spans="1:12">
      <c r="A108" s="9" t="s">
        <v>51</v>
      </c>
      <c r="B108" s="9">
        <v>106</v>
      </c>
      <c r="C108" s="9">
        <v>110</v>
      </c>
      <c r="D108" s="9">
        <v>12</v>
      </c>
    </row>
    <row r="109" spans="1:12">
      <c r="A109" s="9" t="s">
        <v>52</v>
      </c>
      <c r="B109" s="9">
        <v>36</v>
      </c>
      <c r="C109" s="9">
        <v>12</v>
      </c>
      <c r="D109" s="9" t="s">
        <v>48</v>
      </c>
    </row>
    <row r="110" spans="1:12">
      <c r="A110" s="9" t="s">
        <v>53</v>
      </c>
      <c r="B110" s="9">
        <v>36</v>
      </c>
      <c r="C110" s="9">
        <v>9</v>
      </c>
      <c r="D110" s="9" t="s">
        <v>48</v>
      </c>
    </row>
    <row r="111" spans="1:12">
      <c r="A111" s="9" t="s">
        <v>54</v>
      </c>
      <c r="B111" s="9">
        <v>133</v>
      </c>
      <c r="C111" s="9">
        <v>46</v>
      </c>
      <c r="D111" s="9">
        <v>8</v>
      </c>
    </row>
    <row r="112" spans="1:12">
      <c r="A112" s="9" t="s">
        <v>55</v>
      </c>
      <c r="B112" s="9">
        <v>103</v>
      </c>
      <c r="C112" s="9">
        <v>31</v>
      </c>
      <c r="D112" s="9">
        <v>10</v>
      </c>
    </row>
    <row r="113" spans="1:6">
      <c r="A113" s="9" t="s">
        <v>56</v>
      </c>
      <c r="B113" s="9">
        <v>418</v>
      </c>
      <c r="C113" s="9">
        <v>263</v>
      </c>
      <c r="D113" s="9">
        <v>22</v>
      </c>
    </row>
    <row r="114" spans="1:6">
      <c r="A114" s="9" t="s">
        <v>57</v>
      </c>
      <c r="B114" s="9">
        <v>49</v>
      </c>
      <c r="C114" s="9">
        <v>25</v>
      </c>
      <c r="D114" s="9">
        <v>6</v>
      </c>
    </row>
    <row r="115" spans="1:6">
      <c r="A115" s="9" t="s">
        <v>58</v>
      </c>
      <c r="B115" s="9">
        <v>40</v>
      </c>
      <c r="C115" s="9">
        <v>12</v>
      </c>
      <c r="D115" s="9" t="s">
        <v>48</v>
      </c>
    </row>
    <row r="116" spans="1:6">
      <c r="A116" s="9" t="s">
        <v>59</v>
      </c>
      <c r="B116" s="9">
        <v>231</v>
      </c>
      <c r="C116" s="9">
        <v>104</v>
      </c>
      <c r="D116" s="9">
        <v>28</v>
      </c>
    </row>
    <row r="117" spans="1:6">
      <c r="A117" s="9" t="s">
        <v>60</v>
      </c>
      <c r="B117" s="9">
        <v>345</v>
      </c>
      <c r="C117" s="9">
        <v>239</v>
      </c>
      <c r="D117" s="9">
        <v>12</v>
      </c>
    </row>
    <row r="118" spans="1:6">
      <c r="A118" s="9" t="s">
        <v>61</v>
      </c>
      <c r="B118" s="9">
        <v>80</v>
      </c>
      <c r="C118" s="9">
        <v>28</v>
      </c>
      <c r="D118" s="9">
        <v>7</v>
      </c>
    </row>
    <row r="119" spans="1:6">
      <c r="A119" s="9" t="s">
        <v>62</v>
      </c>
      <c r="B119" s="9">
        <v>78</v>
      </c>
      <c r="C119" s="9">
        <v>48</v>
      </c>
      <c r="D119" s="9" t="s">
        <v>48</v>
      </c>
    </row>
    <row r="120" spans="1:6">
      <c r="A120" s="9" t="s">
        <v>63</v>
      </c>
      <c r="B120" s="9">
        <v>108</v>
      </c>
      <c r="C120" s="9">
        <v>49</v>
      </c>
      <c r="D120" s="9">
        <v>14</v>
      </c>
    </row>
    <row r="121" spans="1:6">
      <c r="A121" s="58" t="s">
        <v>33</v>
      </c>
      <c r="B121" s="19">
        <v>1012</v>
      </c>
      <c r="C121" s="19">
        <v>778</v>
      </c>
      <c r="D121" s="19">
        <v>23</v>
      </c>
      <c r="F121" s="117"/>
    </row>
    <row r="122" spans="1:6">
      <c r="A122" s="58" t="s">
        <v>34</v>
      </c>
      <c r="B122" s="19">
        <v>67</v>
      </c>
      <c r="C122" s="19">
        <v>18</v>
      </c>
      <c r="D122" s="4" t="s">
        <v>48</v>
      </c>
      <c r="F122" s="117"/>
    </row>
    <row r="123" spans="1:6">
      <c r="A123" s="58" t="s">
        <v>68</v>
      </c>
      <c r="B123" s="19">
        <v>279</v>
      </c>
      <c r="C123" s="19">
        <v>184</v>
      </c>
      <c r="D123" s="19">
        <v>11</v>
      </c>
      <c r="F123" s="117"/>
    </row>
    <row r="124" spans="1:6">
      <c r="A124" s="58" t="s">
        <v>35</v>
      </c>
      <c r="B124" s="19">
        <v>87</v>
      </c>
      <c r="C124" s="19">
        <v>38</v>
      </c>
      <c r="D124" s="19">
        <v>14</v>
      </c>
      <c r="F124" s="117"/>
    </row>
    <row r="125" spans="1:6">
      <c r="A125" s="59" t="s">
        <v>37</v>
      </c>
      <c r="B125" s="19">
        <v>212</v>
      </c>
      <c r="C125" s="19">
        <v>157</v>
      </c>
      <c r="D125" s="19">
        <v>8</v>
      </c>
      <c r="F125" s="117"/>
    </row>
  </sheetData>
  <mergeCells count="9">
    <mergeCell ref="A1:M1"/>
    <mergeCell ref="A3:H3"/>
    <mergeCell ref="A34:G34"/>
    <mergeCell ref="A95:I95"/>
    <mergeCell ref="A103:I103"/>
    <mergeCell ref="A19:G19"/>
    <mergeCell ref="A47:F47"/>
    <mergeCell ref="A75:F75"/>
    <mergeCell ref="A55:S55"/>
  </mergeCells>
  <phoneticPr fontId="21" type="noConversion"/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51C1-898B-4842-9B2B-5671D54B3E65}">
  <dimension ref="A1:T363"/>
  <sheetViews>
    <sheetView showGridLines="0" tabSelected="1" topLeftCell="A245" zoomScaleNormal="100" workbookViewId="0">
      <selection activeCell="G246" sqref="G246"/>
    </sheetView>
  </sheetViews>
  <sheetFormatPr defaultColWidth="8.7265625" defaultRowHeight="12.5"/>
  <cols>
    <col min="1" max="1" width="19.453125" style="22" bestFit="1" customWidth="1"/>
    <col min="2" max="2" width="25.7265625" style="22" bestFit="1" customWidth="1"/>
    <col min="3" max="5" width="17" style="22" customWidth="1"/>
    <col min="6" max="6" width="15.81640625" style="22" bestFit="1" customWidth="1"/>
    <col min="7" max="7" width="23.81640625" style="22" customWidth="1"/>
    <col min="8" max="8" width="19.54296875" style="22" customWidth="1"/>
    <col min="9" max="9" width="16.81640625" style="22" bestFit="1" customWidth="1"/>
    <col min="10" max="11" width="11" style="22" bestFit="1" customWidth="1"/>
    <col min="12" max="12" width="17.81640625" style="22" bestFit="1" customWidth="1"/>
    <col min="13" max="13" width="16.90625" style="22" bestFit="1" customWidth="1"/>
    <col min="14" max="14" width="14.54296875" style="22" bestFit="1" customWidth="1"/>
    <col min="15" max="15" width="10.7265625" style="22" customWidth="1"/>
    <col min="16" max="16" width="16.81640625" style="22" bestFit="1" customWidth="1"/>
    <col min="17" max="18" width="11" style="22" bestFit="1" customWidth="1"/>
    <col min="19" max="19" width="11" style="22" customWidth="1"/>
    <col min="20" max="16384" width="8.7265625" style="22"/>
  </cols>
  <sheetData>
    <row r="1" spans="1:18" ht="14">
      <c r="A1" s="149" t="s">
        <v>130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3" spans="1:18" ht="13">
      <c r="A3" s="157" t="s">
        <v>73</v>
      </c>
      <c r="B3" s="157"/>
      <c r="C3" s="157"/>
      <c r="D3" s="157"/>
      <c r="E3" s="157"/>
    </row>
    <row r="4" spans="1:18">
      <c r="A4" s="23"/>
      <c r="B4" s="24"/>
      <c r="C4" s="24"/>
      <c r="D4" s="24"/>
      <c r="E4" s="24"/>
    </row>
    <row r="5" spans="1:18" ht="13">
      <c r="A5" s="158" t="s">
        <v>74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s="43" customFormat="1" ht="29">
      <c r="A6" s="46" t="s">
        <v>39</v>
      </c>
      <c r="B6" s="47" t="s">
        <v>40</v>
      </c>
      <c r="C6" s="48" t="s">
        <v>75</v>
      </c>
      <c r="D6" s="48" t="s">
        <v>76</v>
      </c>
      <c r="E6" s="49" t="s">
        <v>77</v>
      </c>
      <c r="G6" s="39" t="s">
        <v>39</v>
      </c>
      <c r="H6" s="40" t="s">
        <v>40</v>
      </c>
      <c r="I6" s="41" t="s">
        <v>75</v>
      </c>
      <c r="J6" s="42" t="s">
        <v>76</v>
      </c>
      <c r="L6" s="50" t="s">
        <v>39</v>
      </c>
      <c r="M6" s="51" t="s">
        <v>40</v>
      </c>
      <c r="N6" s="52" t="s">
        <v>75</v>
      </c>
      <c r="O6" s="54" t="s">
        <v>76</v>
      </c>
    </row>
    <row r="7" spans="1:18" s="3" customFormat="1" ht="11.5">
      <c r="A7" s="8" t="s">
        <v>23</v>
      </c>
      <c r="B7" s="8" t="s">
        <v>49</v>
      </c>
      <c r="C7" s="8">
        <v>153</v>
      </c>
      <c r="D7" s="8">
        <v>39</v>
      </c>
      <c r="E7" s="8" t="s">
        <v>48</v>
      </c>
      <c r="G7" s="4" t="s">
        <v>22</v>
      </c>
      <c r="H7" s="4" t="s">
        <v>49</v>
      </c>
      <c r="I7" s="4">
        <v>114</v>
      </c>
      <c r="J7" s="4">
        <v>8</v>
      </c>
      <c r="L7" s="134" t="s">
        <v>21</v>
      </c>
      <c r="M7" s="134" t="s">
        <v>49</v>
      </c>
      <c r="N7" s="134" t="s">
        <v>48</v>
      </c>
      <c r="O7" s="134"/>
    </row>
    <row r="8" spans="1:18" s="3" customFormat="1" ht="11.5">
      <c r="A8" s="8" t="s">
        <v>23</v>
      </c>
      <c r="B8" s="8" t="s">
        <v>50</v>
      </c>
      <c r="C8" s="8">
        <v>76</v>
      </c>
      <c r="D8" s="8">
        <v>19</v>
      </c>
      <c r="E8" s="8" t="s">
        <v>48</v>
      </c>
      <c r="G8" s="4" t="s">
        <v>22</v>
      </c>
      <c r="H8" s="4" t="s">
        <v>50</v>
      </c>
      <c r="I8" s="4">
        <v>28</v>
      </c>
      <c r="J8" s="4">
        <v>9</v>
      </c>
      <c r="L8" s="134" t="s">
        <v>21</v>
      </c>
      <c r="M8" s="134" t="s">
        <v>50</v>
      </c>
      <c r="N8" s="134">
        <v>8</v>
      </c>
      <c r="O8" s="134" t="s">
        <v>48</v>
      </c>
    </row>
    <row r="9" spans="1:18" s="3" customFormat="1" ht="11.5">
      <c r="A9" s="8" t="s">
        <v>23</v>
      </c>
      <c r="B9" s="8" t="s">
        <v>51</v>
      </c>
      <c r="C9" s="8">
        <v>80</v>
      </c>
      <c r="D9" s="8">
        <v>21</v>
      </c>
      <c r="E9" s="8">
        <v>7</v>
      </c>
      <c r="G9" s="4" t="s">
        <v>22</v>
      </c>
      <c r="H9" s="4" t="s">
        <v>51</v>
      </c>
      <c r="I9" s="4">
        <v>74</v>
      </c>
      <c r="J9" s="4">
        <v>21</v>
      </c>
      <c r="L9" s="134" t="s">
        <v>21</v>
      </c>
      <c r="M9" s="134" t="s">
        <v>51</v>
      </c>
      <c r="N9" s="134">
        <v>7</v>
      </c>
      <c r="O9" s="134" t="s">
        <v>48</v>
      </c>
    </row>
    <row r="10" spans="1:18" s="3" customFormat="1" ht="11.5">
      <c r="A10" s="8" t="s">
        <v>23</v>
      </c>
      <c r="B10" s="8" t="s">
        <v>52</v>
      </c>
      <c r="C10" s="8">
        <v>30</v>
      </c>
      <c r="D10" s="8" t="s">
        <v>48</v>
      </c>
      <c r="E10" s="8"/>
      <c r="G10" s="4" t="s">
        <v>22</v>
      </c>
      <c r="H10" s="4" t="s">
        <v>52</v>
      </c>
      <c r="I10" s="4">
        <v>8</v>
      </c>
      <c r="J10" s="4" t="s">
        <v>48</v>
      </c>
      <c r="L10" s="134" t="s">
        <v>21</v>
      </c>
      <c r="M10" s="134" t="s">
        <v>53</v>
      </c>
      <c r="N10" s="134" t="s">
        <v>48</v>
      </c>
      <c r="O10" s="134"/>
    </row>
    <row r="11" spans="1:18" s="3" customFormat="1" ht="11.5">
      <c r="A11" s="8" t="s">
        <v>23</v>
      </c>
      <c r="B11" s="8" t="s">
        <v>53</v>
      </c>
      <c r="C11" s="8">
        <v>29</v>
      </c>
      <c r="D11" s="8" t="s">
        <v>48</v>
      </c>
      <c r="E11" s="8" t="s">
        <v>48</v>
      </c>
      <c r="G11" s="4" t="s">
        <v>22</v>
      </c>
      <c r="H11" s="4" t="s">
        <v>53</v>
      </c>
      <c r="I11" s="4" t="s">
        <v>48</v>
      </c>
      <c r="J11" s="4" t="s">
        <v>48</v>
      </c>
      <c r="L11" s="134" t="s">
        <v>21</v>
      </c>
      <c r="M11" s="134" t="s">
        <v>54</v>
      </c>
      <c r="N11" s="134" t="s">
        <v>48</v>
      </c>
      <c r="O11" s="134" t="s">
        <v>48</v>
      </c>
    </row>
    <row r="12" spans="1:18" s="3" customFormat="1" ht="11.5">
      <c r="A12" s="8" t="s">
        <v>23</v>
      </c>
      <c r="B12" s="8" t="s">
        <v>54</v>
      </c>
      <c r="C12" s="8">
        <v>54</v>
      </c>
      <c r="D12" s="8">
        <v>10</v>
      </c>
      <c r="E12" s="8"/>
      <c r="G12" s="4" t="s">
        <v>22</v>
      </c>
      <c r="H12" s="4" t="s">
        <v>54</v>
      </c>
      <c r="I12" s="4">
        <v>24</v>
      </c>
      <c r="J12" s="4" t="s">
        <v>48</v>
      </c>
      <c r="L12" s="134" t="s">
        <v>21</v>
      </c>
      <c r="M12" s="134" t="s">
        <v>55</v>
      </c>
      <c r="N12" s="134">
        <v>6</v>
      </c>
      <c r="O12" s="134" t="s">
        <v>48</v>
      </c>
    </row>
    <row r="13" spans="1:18" s="3" customFormat="1" ht="11.5">
      <c r="A13" s="8" t="s">
        <v>23</v>
      </c>
      <c r="B13" s="8" t="s">
        <v>55</v>
      </c>
      <c r="C13" s="8">
        <v>70</v>
      </c>
      <c r="D13" s="8">
        <v>20</v>
      </c>
      <c r="E13" s="8" t="s">
        <v>48</v>
      </c>
      <c r="G13" s="4" t="s">
        <v>22</v>
      </c>
      <c r="H13" s="4" t="s">
        <v>55</v>
      </c>
      <c r="I13" s="4">
        <v>30</v>
      </c>
      <c r="J13" s="4" t="s">
        <v>48</v>
      </c>
      <c r="L13" s="134" t="s">
        <v>21</v>
      </c>
      <c r="M13" s="134" t="s">
        <v>56</v>
      </c>
      <c r="N13" s="134">
        <v>6</v>
      </c>
      <c r="O13" s="134" t="s">
        <v>48</v>
      </c>
    </row>
    <row r="14" spans="1:18" s="3" customFormat="1" ht="11.5">
      <c r="A14" s="8" t="s">
        <v>23</v>
      </c>
      <c r="B14" s="8" t="s">
        <v>56</v>
      </c>
      <c r="C14" s="8">
        <v>79</v>
      </c>
      <c r="D14" s="8">
        <v>15</v>
      </c>
      <c r="E14" s="8"/>
      <c r="G14" s="4" t="s">
        <v>22</v>
      </c>
      <c r="H14" s="4" t="s">
        <v>56</v>
      </c>
      <c r="I14" s="4">
        <v>43</v>
      </c>
      <c r="J14" s="4" t="s">
        <v>48</v>
      </c>
      <c r="L14" s="134" t="s">
        <v>21</v>
      </c>
      <c r="M14" s="134" t="s">
        <v>57</v>
      </c>
      <c r="N14" s="134" t="s">
        <v>48</v>
      </c>
      <c r="O14" s="134"/>
    </row>
    <row r="15" spans="1:18" s="3" customFormat="1" ht="11.5">
      <c r="A15" s="8" t="s">
        <v>23</v>
      </c>
      <c r="B15" s="8" t="s">
        <v>57</v>
      </c>
      <c r="C15" s="8">
        <v>35</v>
      </c>
      <c r="D15" s="8">
        <v>6</v>
      </c>
      <c r="E15" s="8" t="s">
        <v>48</v>
      </c>
      <c r="G15" s="4" t="s">
        <v>22</v>
      </c>
      <c r="H15" s="4" t="s">
        <v>57</v>
      </c>
      <c r="I15" s="4">
        <v>18</v>
      </c>
      <c r="J15" s="4" t="s">
        <v>48</v>
      </c>
      <c r="L15" s="134" t="s">
        <v>21</v>
      </c>
      <c r="M15" s="134" t="s">
        <v>58</v>
      </c>
      <c r="N15" s="134"/>
      <c r="O15" s="134" t="s">
        <v>48</v>
      </c>
    </row>
    <row r="16" spans="1:18" s="3" customFormat="1" ht="11.5">
      <c r="A16" s="8" t="s">
        <v>23</v>
      </c>
      <c r="B16" s="8" t="s">
        <v>58</v>
      </c>
      <c r="C16" s="8">
        <v>18</v>
      </c>
      <c r="D16" s="8" t="s">
        <v>48</v>
      </c>
      <c r="E16" s="8" t="s">
        <v>48</v>
      </c>
      <c r="G16" s="4" t="s">
        <v>22</v>
      </c>
      <c r="H16" s="4" t="s">
        <v>58</v>
      </c>
      <c r="I16" s="4">
        <v>11</v>
      </c>
      <c r="J16" s="4"/>
      <c r="L16" s="134" t="s">
        <v>21</v>
      </c>
      <c r="M16" s="134" t="s">
        <v>59</v>
      </c>
      <c r="N16" s="134">
        <v>11</v>
      </c>
      <c r="O16" s="134" t="s">
        <v>48</v>
      </c>
    </row>
    <row r="17" spans="1:20" s="3" customFormat="1" ht="11.5">
      <c r="A17" s="8" t="s">
        <v>23</v>
      </c>
      <c r="B17" s="8" t="s">
        <v>59</v>
      </c>
      <c r="C17" s="8">
        <v>95</v>
      </c>
      <c r="D17" s="8">
        <v>28</v>
      </c>
      <c r="E17" s="8">
        <v>8</v>
      </c>
      <c r="G17" s="4" t="s">
        <v>22</v>
      </c>
      <c r="H17" s="4" t="s">
        <v>59</v>
      </c>
      <c r="I17" s="4">
        <v>42</v>
      </c>
      <c r="J17" s="4" t="s">
        <v>48</v>
      </c>
      <c r="L17" s="134" t="s">
        <v>21</v>
      </c>
      <c r="M17" s="134" t="s">
        <v>60</v>
      </c>
      <c r="N17" s="134" t="s">
        <v>48</v>
      </c>
      <c r="O17" s="134"/>
    </row>
    <row r="18" spans="1:20" s="3" customFormat="1" ht="11.5">
      <c r="A18" s="8" t="s">
        <v>23</v>
      </c>
      <c r="B18" s="8" t="s">
        <v>60</v>
      </c>
      <c r="C18" s="8">
        <v>41</v>
      </c>
      <c r="D18" s="8">
        <v>13</v>
      </c>
      <c r="E18" s="8" t="s">
        <v>48</v>
      </c>
      <c r="G18" s="4" t="s">
        <v>22</v>
      </c>
      <c r="H18" s="4" t="s">
        <v>60</v>
      </c>
      <c r="I18" s="4">
        <v>36</v>
      </c>
      <c r="J18" s="4" t="s">
        <v>48</v>
      </c>
      <c r="L18" s="134" t="s">
        <v>21</v>
      </c>
      <c r="M18" s="134" t="s">
        <v>61</v>
      </c>
      <c r="N18" s="134" t="s">
        <v>48</v>
      </c>
      <c r="O18" s="134" t="s">
        <v>48</v>
      </c>
    </row>
    <row r="19" spans="1:20" s="3" customFormat="1" ht="11.5">
      <c r="A19" s="8" t="s">
        <v>23</v>
      </c>
      <c r="B19" s="8" t="s">
        <v>61</v>
      </c>
      <c r="C19" s="8">
        <v>79</v>
      </c>
      <c r="D19" s="8">
        <v>21</v>
      </c>
      <c r="E19" s="8" t="s">
        <v>48</v>
      </c>
      <c r="G19" s="4" t="s">
        <v>22</v>
      </c>
      <c r="H19" s="4" t="s">
        <v>61</v>
      </c>
      <c r="I19" s="4">
        <v>32</v>
      </c>
      <c r="J19" s="4">
        <v>7</v>
      </c>
      <c r="L19" s="134" t="s">
        <v>21</v>
      </c>
      <c r="M19" s="134" t="s">
        <v>62</v>
      </c>
      <c r="N19" s="134" t="s">
        <v>48</v>
      </c>
      <c r="O19" s="134"/>
    </row>
    <row r="20" spans="1:20" s="3" customFormat="1" ht="11.5">
      <c r="A20" s="8" t="s">
        <v>23</v>
      </c>
      <c r="B20" s="8" t="s">
        <v>62</v>
      </c>
      <c r="C20" s="8">
        <v>55</v>
      </c>
      <c r="D20" s="8">
        <v>22</v>
      </c>
      <c r="E20" s="8">
        <v>7</v>
      </c>
      <c r="G20" s="4" t="s">
        <v>22</v>
      </c>
      <c r="H20" s="4" t="s">
        <v>62</v>
      </c>
      <c r="I20" s="4">
        <v>46</v>
      </c>
      <c r="J20" s="4">
        <v>10</v>
      </c>
      <c r="L20" s="135" t="s">
        <v>21</v>
      </c>
      <c r="M20" s="135" t="s">
        <v>63</v>
      </c>
      <c r="N20" s="135">
        <v>7</v>
      </c>
      <c r="O20" s="135" t="s">
        <v>48</v>
      </c>
    </row>
    <row r="21" spans="1:20" s="3" customFormat="1" ht="11.5">
      <c r="A21" s="8" t="s">
        <v>23</v>
      </c>
      <c r="B21" s="8" t="s">
        <v>63</v>
      </c>
      <c r="C21" s="8">
        <v>64</v>
      </c>
      <c r="D21" s="8">
        <v>29</v>
      </c>
      <c r="E21" s="8" t="s">
        <v>48</v>
      </c>
      <c r="G21" s="4" t="s">
        <v>22</v>
      </c>
      <c r="H21" s="4" t="s">
        <v>63</v>
      </c>
      <c r="I21" s="4">
        <v>43</v>
      </c>
      <c r="J21" s="4">
        <v>10</v>
      </c>
    </row>
    <row r="22" spans="1:20" s="3" customFormat="1" ht="11.5">
      <c r="A22" s="96"/>
      <c r="B22" s="96"/>
      <c r="C22" s="96"/>
      <c r="D22" s="96"/>
      <c r="E22" s="96"/>
    </row>
    <row r="23" spans="1:20" s="3" customFormat="1" ht="11.5">
      <c r="A23" s="96"/>
      <c r="B23" s="96"/>
      <c r="C23" s="96"/>
      <c r="D23" s="96"/>
      <c r="E23" s="96"/>
    </row>
    <row r="24" spans="1:20" ht="13">
      <c r="A24" s="159" t="s">
        <v>78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</row>
    <row r="25" spans="1:20" s="43" customFormat="1" ht="26">
      <c r="A25" s="34" t="s">
        <v>39</v>
      </c>
      <c r="B25" s="35" t="s">
        <v>67</v>
      </c>
      <c r="C25" s="36" t="s">
        <v>75</v>
      </c>
      <c r="D25" s="36" t="s">
        <v>76</v>
      </c>
      <c r="E25" s="36" t="s">
        <v>77</v>
      </c>
      <c r="F25" s="37" t="s">
        <v>79</v>
      </c>
      <c r="G25" s="38"/>
      <c r="H25" s="39" t="s">
        <v>39</v>
      </c>
      <c r="I25" s="40" t="s">
        <v>67</v>
      </c>
      <c r="J25" s="41" t="s">
        <v>75</v>
      </c>
      <c r="K25" s="41" t="s">
        <v>76</v>
      </c>
      <c r="L25" s="41" t="s">
        <v>77</v>
      </c>
      <c r="M25" s="42" t="s">
        <v>79</v>
      </c>
      <c r="O25" s="44" t="s">
        <v>39</v>
      </c>
      <c r="P25" s="45" t="s">
        <v>67</v>
      </c>
      <c r="Q25" s="53" t="s">
        <v>75</v>
      </c>
      <c r="R25" s="53" t="s">
        <v>76</v>
      </c>
      <c r="S25" s="53" t="s">
        <v>77</v>
      </c>
    </row>
    <row r="26" spans="1:20" s="3" customFormat="1" ht="12">
      <c r="A26" s="136" t="s">
        <v>23</v>
      </c>
      <c r="B26" s="136" t="s">
        <v>80</v>
      </c>
      <c r="C26" s="136">
        <v>82</v>
      </c>
      <c r="D26" s="136">
        <v>35</v>
      </c>
      <c r="E26" s="136">
        <v>7</v>
      </c>
      <c r="F26" s="136"/>
      <c r="G26" s="29"/>
      <c r="H26" s="147" t="s">
        <v>22</v>
      </c>
      <c r="I26" s="136" t="s">
        <v>80</v>
      </c>
      <c r="J26" s="136">
        <v>41</v>
      </c>
      <c r="K26" s="136">
        <v>11</v>
      </c>
      <c r="L26" s="136"/>
      <c r="M26" s="136"/>
      <c r="N26" s="67"/>
      <c r="O26" s="9" t="s">
        <v>21</v>
      </c>
      <c r="P26" s="136" t="s">
        <v>80</v>
      </c>
      <c r="Q26" s="136" t="s">
        <v>48</v>
      </c>
      <c r="R26" s="136"/>
      <c r="S26" s="136"/>
      <c r="T26" s="67"/>
    </row>
    <row r="27" spans="1:20" s="3" customFormat="1" ht="12">
      <c r="A27" s="136" t="s">
        <v>23</v>
      </c>
      <c r="B27" s="136" t="s">
        <v>35</v>
      </c>
      <c r="C27" s="136">
        <v>72</v>
      </c>
      <c r="D27" s="136">
        <v>34</v>
      </c>
      <c r="E27" s="136">
        <v>8</v>
      </c>
      <c r="F27" s="136" t="s">
        <v>48</v>
      </c>
      <c r="G27" s="29"/>
      <c r="H27" s="147" t="s">
        <v>22</v>
      </c>
      <c r="I27" s="136" t="s">
        <v>35</v>
      </c>
      <c r="J27" s="136">
        <v>44</v>
      </c>
      <c r="K27" s="136">
        <v>12</v>
      </c>
      <c r="L27" s="136" t="s">
        <v>132</v>
      </c>
      <c r="M27" s="136"/>
      <c r="N27" s="67"/>
      <c r="O27" s="9" t="s">
        <v>21</v>
      </c>
      <c r="P27" s="136" t="s">
        <v>35</v>
      </c>
      <c r="Q27" s="136">
        <v>8</v>
      </c>
      <c r="R27" s="136" t="s">
        <v>48</v>
      </c>
      <c r="S27" s="136"/>
      <c r="T27" s="67"/>
    </row>
    <row r="28" spans="1:20" s="3" customFormat="1" ht="12">
      <c r="A28" s="136" t="s">
        <v>23</v>
      </c>
      <c r="B28" s="136" t="s">
        <v>36</v>
      </c>
      <c r="C28" s="136">
        <v>323</v>
      </c>
      <c r="D28" s="136">
        <v>130</v>
      </c>
      <c r="E28" s="136">
        <v>31</v>
      </c>
      <c r="F28" s="136" t="s">
        <v>48</v>
      </c>
      <c r="G28" s="29"/>
      <c r="H28" s="147" t="s">
        <v>22</v>
      </c>
      <c r="I28" s="136" t="s">
        <v>36</v>
      </c>
      <c r="J28" s="136">
        <v>243</v>
      </c>
      <c r="K28" s="136">
        <v>70</v>
      </c>
      <c r="L28" s="136" t="s">
        <v>132</v>
      </c>
      <c r="M28" s="136"/>
      <c r="N28" s="67"/>
      <c r="O28" s="9" t="s">
        <v>21</v>
      </c>
      <c r="P28" s="136" t="s">
        <v>36</v>
      </c>
      <c r="Q28" s="136">
        <v>15</v>
      </c>
      <c r="R28" s="136" t="s">
        <v>48</v>
      </c>
      <c r="S28" s="136"/>
      <c r="T28" s="67"/>
    </row>
    <row r="29" spans="1:20" s="3" customFormat="1" ht="12">
      <c r="A29" s="136" t="s">
        <v>23</v>
      </c>
      <c r="B29" s="136" t="s">
        <v>33</v>
      </c>
      <c r="C29" s="136">
        <v>484</v>
      </c>
      <c r="D29" s="136">
        <v>220</v>
      </c>
      <c r="E29" s="136">
        <v>102</v>
      </c>
      <c r="F29" s="136">
        <v>35</v>
      </c>
      <c r="G29" s="29"/>
      <c r="H29" s="147" t="s">
        <v>22</v>
      </c>
      <c r="I29" s="136" t="s">
        <v>33</v>
      </c>
      <c r="J29" s="136">
        <v>505</v>
      </c>
      <c r="K29" s="136">
        <v>90</v>
      </c>
      <c r="L29" s="136">
        <v>13</v>
      </c>
      <c r="M29" s="136" t="s">
        <v>48</v>
      </c>
      <c r="N29" s="67"/>
      <c r="O29" s="9" t="s">
        <v>21</v>
      </c>
      <c r="P29" s="136" t="s">
        <v>33</v>
      </c>
      <c r="Q29" s="136">
        <v>14</v>
      </c>
      <c r="R29" s="136" t="s">
        <v>48</v>
      </c>
      <c r="S29" s="136"/>
    </row>
    <row r="30" spans="1:20" s="3" customFormat="1" ht="12">
      <c r="A30" s="139" t="s">
        <v>23</v>
      </c>
      <c r="B30" s="139" t="s">
        <v>37</v>
      </c>
      <c r="C30" s="139">
        <v>152</v>
      </c>
      <c r="D30" s="139">
        <v>61</v>
      </c>
      <c r="E30" s="139">
        <v>29</v>
      </c>
      <c r="F30" s="139">
        <v>10</v>
      </c>
      <c r="G30" s="29"/>
      <c r="H30" s="148" t="s">
        <v>22</v>
      </c>
      <c r="I30" s="139" t="s">
        <v>37</v>
      </c>
      <c r="J30" s="139">
        <v>150</v>
      </c>
      <c r="K30" s="139">
        <v>34</v>
      </c>
      <c r="L30" s="139">
        <v>7</v>
      </c>
      <c r="M30" s="139" t="s">
        <v>48</v>
      </c>
      <c r="N30" s="67"/>
      <c r="O30" s="5" t="s">
        <v>21</v>
      </c>
      <c r="P30" s="139" t="s">
        <v>37</v>
      </c>
      <c r="Q30" s="139" t="s">
        <v>48</v>
      </c>
      <c r="R30" s="139" t="s">
        <v>48</v>
      </c>
      <c r="S30" s="139" t="s">
        <v>48</v>
      </c>
      <c r="T30" s="67"/>
    </row>
    <row r="31" spans="1:20" s="3" customFormat="1" ht="12">
      <c r="A31" s="29"/>
      <c r="B31" s="29"/>
      <c r="C31" s="29"/>
      <c r="D31" s="29"/>
      <c r="E31" s="29"/>
      <c r="F31" s="29"/>
      <c r="G31" s="29"/>
      <c r="H31" s="71"/>
      <c r="I31" s="29"/>
      <c r="J31" s="29"/>
      <c r="K31" s="29"/>
      <c r="L31" s="29"/>
      <c r="M31" s="29"/>
      <c r="N31" s="67"/>
      <c r="P31" s="29"/>
      <c r="Q31" s="29"/>
      <c r="R31" s="29"/>
      <c r="S31" s="29"/>
      <c r="T31" s="67"/>
    </row>
    <row r="32" spans="1:20" ht="13">
      <c r="A32" s="152" t="s">
        <v>81</v>
      </c>
      <c r="B32" s="152"/>
      <c r="C32" s="152"/>
      <c r="D32" s="152"/>
      <c r="E32" s="152"/>
      <c r="F32" s="152"/>
      <c r="G32" s="152"/>
      <c r="H32" s="75"/>
      <c r="I32" s="75"/>
      <c r="J32" s="75"/>
      <c r="K32" s="75"/>
    </row>
    <row r="33" spans="1:14" ht="26">
      <c r="A33" s="70" t="s">
        <v>40</v>
      </c>
      <c r="B33" s="68" t="s">
        <v>82</v>
      </c>
      <c r="C33" s="68" t="s">
        <v>83</v>
      </c>
      <c r="D33" s="69" t="s">
        <v>84</v>
      </c>
      <c r="F33" s="137"/>
      <c r="G33" s="138"/>
      <c r="H33" s="138"/>
      <c r="I33" s="138"/>
    </row>
    <row r="34" spans="1:14" ht="14.5">
      <c r="A34" s="4" t="s">
        <v>24</v>
      </c>
      <c r="B34" s="4">
        <v>39</v>
      </c>
      <c r="C34" s="4">
        <v>1.36</v>
      </c>
      <c r="D34" s="4">
        <v>1</v>
      </c>
      <c r="K34" s="97"/>
      <c r="L34" s="97"/>
      <c r="M34" s="97"/>
      <c r="N34" s="97"/>
    </row>
    <row r="35" spans="1:14">
      <c r="A35" s="4" t="s">
        <v>55</v>
      </c>
      <c r="B35" s="4">
        <v>18</v>
      </c>
      <c r="C35" s="4">
        <v>1.62</v>
      </c>
      <c r="D35" s="4">
        <v>1</v>
      </c>
    </row>
    <row r="36" spans="1:14">
      <c r="A36" s="4" t="s">
        <v>51</v>
      </c>
      <c r="B36" s="4">
        <v>13</v>
      </c>
      <c r="C36" s="4">
        <v>1.62</v>
      </c>
      <c r="D36" s="4">
        <v>1</v>
      </c>
    </row>
    <row r="37" spans="1:14">
      <c r="A37" s="4" t="s">
        <v>49</v>
      </c>
      <c r="B37" s="4">
        <v>8</v>
      </c>
      <c r="C37" s="4">
        <v>1.36</v>
      </c>
      <c r="D37" s="4">
        <v>1</v>
      </c>
    </row>
    <row r="38" spans="1:14">
      <c r="A38" s="4" t="s">
        <v>50</v>
      </c>
      <c r="B38" s="4">
        <v>8</v>
      </c>
      <c r="C38" s="4">
        <v>1.39</v>
      </c>
      <c r="D38" s="4">
        <v>1</v>
      </c>
    </row>
    <row r="39" spans="1:14">
      <c r="A39" s="4" t="s">
        <v>53</v>
      </c>
      <c r="B39" s="4">
        <v>8</v>
      </c>
      <c r="C39" s="4">
        <v>1.43</v>
      </c>
      <c r="D39" s="4">
        <v>1</v>
      </c>
    </row>
    <row r="40" spans="1:14">
      <c r="A40" s="4" t="s">
        <v>59</v>
      </c>
      <c r="B40" s="4">
        <v>8</v>
      </c>
      <c r="C40" s="4">
        <v>1.48</v>
      </c>
      <c r="D40" s="4">
        <v>1</v>
      </c>
    </row>
    <row r="41" spans="1:14">
      <c r="A41" s="4" t="s">
        <v>61</v>
      </c>
      <c r="B41" s="4">
        <v>8</v>
      </c>
      <c r="C41" s="4">
        <v>1.33</v>
      </c>
      <c r="D41" s="4">
        <v>1</v>
      </c>
    </row>
    <row r="42" spans="1:14">
      <c r="A42" s="4" t="s">
        <v>62</v>
      </c>
      <c r="B42" s="4">
        <v>7</v>
      </c>
      <c r="C42" s="4">
        <v>1.64</v>
      </c>
      <c r="D42" s="4">
        <v>1</v>
      </c>
    </row>
    <row r="43" spans="1:14">
      <c r="A43" s="4" t="s">
        <v>63</v>
      </c>
      <c r="B43" s="4">
        <v>7</v>
      </c>
      <c r="C43" s="4">
        <v>1.48</v>
      </c>
      <c r="D43" s="4">
        <v>1</v>
      </c>
    </row>
    <row r="44" spans="1:14">
      <c r="A44" s="4" t="s">
        <v>58</v>
      </c>
      <c r="B44" s="4">
        <v>6</v>
      </c>
      <c r="C44" s="4">
        <v>1.61</v>
      </c>
      <c r="D44" s="4">
        <v>1</v>
      </c>
    </row>
    <row r="45" spans="1:14">
      <c r="A45" s="4" t="s">
        <v>52</v>
      </c>
      <c r="B45" s="4">
        <v>5</v>
      </c>
      <c r="C45" s="4">
        <v>1.38</v>
      </c>
      <c r="D45" s="4">
        <v>1</v>
      </c>
    </row>
    <row r="46" spans="1:14">
      <c r="A46" s="4" t="s">
        <v>54</v>
      </c>
      <c r="B46" s="4">
        <v>5</v>
      </c>
      <c r="C46" s="4">
        <v>1.35</v>
      </c>
      <c r="D46" s="4">
        <v>1</v>
      </c>
    </row>
    <row r="47" spans="1:14">
      <c r="A47" s="4" t="s">
        <v>56</v>
      </c>
      <c r="B47" s="4">
        <v>5</v>
      </c>
      <c r="C47" s="4">
        <v>1.26</v>
      </c>
      <c r="D47" s="4">
        <v>1</v>
      </c>
    </row>
    <row r="48" spans="1:14">
      <c r="A48" s="4" t="s">
        <v>57</v>
      </c>
      <c r="B48" s="4">
        <v>4</v>
      </c>
      <c r="C48" s="4">
        <v>1.22</v>
      </c>
      <c r="D48" s="4">
        <v>1</v>
      </c>
    </row>
    <row r="49" spans="1:16">
      <c r="A49" s="18" t="s">
        <v>60</v>
      </c>
      <c r="B49" s="18">
        <v>4</v>
      </c>
      <c r="C49" s="18">
        <v>1.34</v>
      </c>
      <c r="D49" s="18">
        <v>1</v>
      </c>
    </row>
    <row r="50" spans="1:16">
      <c r="A50" s="3"/>
      <c r="B50" s="3"/>
      <c r="C50" s="3"/>
      <c r="D50" s="3"/>
    </row>
    <row r="51" spans="1:16" ht="13">
      <c r="A51" s="152" t="s">
        <v>85</v>
      </c>
      <c r="B51" s="152"/>
      <c r="C51" s="152"/>
      <c r="D51" s="152"/>
      <c r="E51" s="152"/>
      <c r="F51" s="152"/>
      <c r="G51" s="152"/>
      <c r="H51" s="75"/>
      <c r="I51" s="75"/>
    </row>
    <row r="52" spans="1:16" ht="14.5">
      <c r="A52" s="30" t="s">
        <v>67</v>
      </c>
      <c r="B52" s="31" t="s">
        <v>86</v>
      </c>
      <c r="C52" s="31" t="s">
        <v>19</v>
      </c>
      <c r="D52" s="32" t="s">
        <v>20</v>
      </c>
      <c r="F52" s="97"/>
      <c r="G52" s="97"/>
      <c r="H52" s="97"/>
      <c r="I52" s="97"/>
    </row>
    <row r="53" spans="1:16">
      <c r="A53" s="134" t="s">
        <v>80</v>
      </c>
      <c r="B53" s="136">
        <v>6</v>
      </c>
      <c r="C53" s="136">
        <v>1.37</v>
      </c>
      <c r="D53" s="136">
        <v>1</v>
      </c>
    </row>
    <row r="54" spans="1:16">
      <c r="A54" s="134" t="s">
        <v>35</v>
      </c>
      <c r="B54" s="136">
        <v>8</v>
      </c>
      <c r="C54" s="136">
        <v>1.53</v>
      </c>
      <c r="D54" s="136">
        <v>1</v>
      </c>
    </row>
    <row r="55" spans="1:16">
      <c r="A55" s="134" t="s">
        <v>36</v>
      </c>
      <c r="B55" s="136">
        <v>9</v>
      </c>
      <c r="C55" s="136">
        <v>1.39</v>
      </c>
      <c r="D55" s="136">
        <v>1</v>
      </c>
    </row>
    <row r="56" spans="1:16">
      <c r="A56" s="134" t="s">
        <v>33</v>
      </c>
      <c r="B56" s="136">
        <v>127</v>
      </c>
      <c r="C56" s="136">
        <v>1.9</v>
      </c>
      <c r="D56" s="136">
        <v>1</v>
      </c>
    </row>
    <row r="57" spans="1:16">
      <c r="A57" s="134" t="s">
        <v>37</v>
      </c>
      <c r="B57" s="136">
        <v>25</v>
      </c>
      <c r="C57" s="136">
        <v>1.7</v>
      </c>
      <c r="D57" s="136">
        <v>1</v>
      </c>
    </row>
    <row r="58" spans="1:16">
      <c r="A58" s="71"/>
      <c r="B58" s="29"/>
      <c r="C58" s="72"/>
      <c r="D58" s="29"/>
    </row>
    <row r="59" spans="1:16" ht="13">
      <c r="A59" s="160" t="s">
        <v>133</v>
      </c>
      <c r="B59" s="160"/>
      <c r="C59" s="160"/>
      <c r="D59" s="160"/>
      <c r="E59" s="160"/>
      <c r="F59" s="160"/>
      <c r="G59" s="160"/>
      <c r="H59" s="160"/>
      <c r="I59" s="160"/>
      <c r="J59" s="160"/>
      <c r="K59" s="85"/>
      <c r="L59" s="85"/>
      <c r="M59" s="85"/>
      <c r="N59" s="85"/>
      <c r="O59" s="74"/>
      <c r="P59" s="74"/>
    </row>
    <row r="60" spans="1:16" ht="14.5">
      <c r="A60" s="86" t="s">
        <v>87</v>
      </c>
      <c r="B60" s="31" t="s">
        <v>23</v>
      </c>
      <c r="C60" s="87" t="s">
        <v>22</v>
      </c>
      <c r="D60" s="31" t="s">
        <v>21</v>
      </c>
      <c r="E60" s="140" t="s">
        <v>24</v>
      </c>
      <c r="F60" s="97"/>
      <c r="G60" s="97"/>
      <c r="H60" s="97"/>
      <c r="I60" s="97"/>
      <c r="J60" s="97"/>
    </row>
    <row r="61" spans="1:16">
      <c r="A61" s="134" t="s">
        <v>88</v>
      </c>
      <c r="B61" s="136">
        <v>90</v>
      </c>
      <c r="C61" s="136">
        <v>30</v>
      </c>
      <c r="D61" s="136">
        <v>10</v>
      </c>
      <c r="E61" s="141" t="s">
        <v>48</v>
      </c>
    </row>
    <row r="62" spans="1:16">
      <c r="A62" s="134" t="s">
        <v>89</v>
      </c>
      <c r="B62" s="136">
        <v>188</v>
      </c>
      <c r="C62" s="136" t="s">
        <v>48</v>
      </c>
      <c r="D62" s="136" t="s">
        <v>48</v>
      </c>
      <c r="E62" s="136" t="s">
        <v>48</v>
      </c>
    </row>
    <row r="63" spans="1:16">
      <c r="A63" s="134" t="s">
        <v>90</v>
      </c>
      <c r="B63" s="136">
        <v>1972</v>
      </c>
      <c r="C63" s="136">
        <v>708</v>
      </c>
      <c r="D63" s="136">
        <v>49</v>
      </c>
      <c r="E63" s="136">
        <v>31</v>
      </c>
    </row>
    <row r="64" spans="1:16">
      <c r="A64" s="134" t="s">
        <v>91</v>
      </c>
      <c r="B64" s="136">
        <v>111</v>
      </c>
      <c r="C64" s="136">
        <v>20</v>
      </c>
      <c r="D64" s="136" t="s">
        <v>48</v>
      </c>
      <c r="E64" s="136" t="s">
        <v>48</v>
      </c>
    </row>
    <row r="65" spans="1:14">
      <c r="A65" s="134" t="s">
        <v>92</v>
      </c>
      <c r="B65" s="136">
        <v>837</v>
      </c>
      <c r="C65" s="136">
        <v>233</v>
      </c>
      <c r="D65" s="136">
        <v>71</v>
      </c>
      <c r="E65" s="136">
        <v>10</v>
      </c>
    </row>
    <row r="66" spans="1:14">
      <c r="A66" s="134" t="s">
        <v>93</v>
      </c>
      <c r="B66" s="136">
        <v>355</v>
      </c>
      <c r="C66" s="136">
        <v>33</v>
      </c>
      <c r="D66" s="136">
        <v>16</v>
      </c>
      <c r="E66" s="136">
        <v>27</v>
      </c>
    </row>
    <row r="67" spans="1:14">
      <c r="A67" s="134" t="s">
        <v>94</v>
      </c>
      <c r="B67" s="136">
        <v>6</v>
      </c>
      <c r="C67" s="136" t="s">
        <v>48</v>
      </c>
      <c r="D67" s="136"/>
      <c r="E67" s="139"/>
    </row>
    <row r="68" spans="1:14">
      <c r="A68" s="71"/>
      <c r="B68" s="29"/>
      <c r="C68" s="72"/>
      <c r="D68" s="29"/>
    </row>
    <row r="69" spans="1:14" ht="13">
      <c r="A69" s="153" t="s">
        <v>95</v>
      </c>
      <c r="B69" s="153"/>
      <c r="C69" s="153"/>
      <c r="D69" s="153"/>
      <c r="E69" s="153"/>
      <c r="F69" s="153"/>
      <c r="G69" s="153"/>
      <c r="H69" s="83"/>
      <c r="I69" s="83"/>
      <c r="J69" s="83"/>
      <c r="K69" s="83"/>
      <c r="L69" s="83"/>
      <c r="M69" s="83"/>
      <c r="N69" s="83"/>
    </row>
    <row r="70" spans="1:14">
      <c r="A70" s="30" t="s">
        <v>40</v>
      </c>
      <c r="B70" s="31" t="s">
        <v>87</v>
      </c>
      <c r="C70" s="31" t="s">
        <v>23</v>
      </c>
      <c r="D70" s="31" t="s">
        <v>22</v>
      </c>
      <c r="E70" s="32" t="s">
        <v>21</v>
      </c>
    </row>
    <row r="71" spans="1:14">
      <c r="A71" s="134" t="s">
        <v>24</v>
      </c>
      <c r="B71" s="134" t="s">
        <v>88</v>
      </c>
      <c r="C71" s="136">
        <v>23</v>
      </c>
      <c r="D71" s="136">
        <v>14</v>
      </c>
      <c r="E71" s="136" t="s">
        <v>48</v>
      </c>
    </row>
    <row r="72" spans="1:14">
      <c r="A72" s="134" t="s">
        <v>24</v>
      </c>
      <c r="B72" s="134" t="s">
        <v>89</v>
      </c>
      <c r="C72" s="136">
        <v>28</v>
      </c>
      <c r="D72" s="136" t="s">
        <v>48</v>
      </c>
      <c r="E72" s="136" t="s">
        <v>48</v>
      </c>
    </row>
    <row r="73" spans="1:14">
      <c r="A73" s="134" t="s">
        <v>24</v>
      </c>
      <c r="B73" s="134" t="s">
        <v>90</v>
      </c>
      <c r="C73" s="136">
        <v>142</v>
      </c>
      <c r="D73" s="136">
        <v>102</v>
      </c>
      <c r="E73" s="136">
        <v>10</v>
      </c>
    </row>
    <row r="74" spans="1:14">
      <c r="A74" s="134" t="s">
        <v>24</v>
      </c>
      <c r="B74" s="134" t="s">
        <v>91</v>
      </c>
      <c r="C74" s="136">
        <v>53</v>
      </c>
      <c r="D74" s="136">
        <v>11</v>
      </c>
      <c r="E74" s="136"/>
    </row>
    <row r="75" spans="1:14">
      <c r="A75" s="134" t="s">
        <v>24</v>
      </c>
      <c r="B75" s="134" t="s">
        <v>92</v>
      </c>
      <c r="C75" s="136">
        <v>328</v>
      </c>
      <c r="D75" s="136">
        <v>101</v>
      </c>
      <c r="E75" s="136">
        <v>22</v>
      </c>
    </row>
    <row r="76" spans="1:14">
      <c r="A76" s="134" t="s">
        <v>24</v>
      </c>
      <c r="B76" s="134" t="s">
        <v>93</v>
      </c>
      <c r="C76" s="136">
        <v>69</v>
      </c>
      <c r="D76" s="136">
        <v>16</v>
      </c>
      <c r="E76" s="136" t="s">
        <v>48</v>
      </c>
    </row>
    <row r="77" spans="1:14">
      <c r="A77" s="134" t="s">
        <v>24</v>
      </c>
      <c r="B77" s="134" t="s">
        <v>94</v>
      </c>
      <c r="C77" s="136" t="s">
        <v>48</v>
      </c>
      <c r="D77" s="136"/>
      <c r="E77" s="136"/>
    </row>
    <row r="78" spans="1:14">
      <c r="A78" s="134" t="s">
        <v>49</v>
      </c>
      <c r="B78" s="134" t="s">
        <v>88</v>
      </c>
      <c r="C78" s="136" t="s">
        <v>48</v>
      </c>
      <c r="D78" s="136"/>
      <c r="E78" s="136"/>
    </row>
    <row r="79" spans="1:14">
      <c r="A79" s="134" t="s">
        <v>49</v>
      </c>
      <c r="B79" s="134" t="s">
        <v>89</v>
      </c>
      <c r="C79" s="136">
        <v>10</v>
      </c>
      <c r="D79" s="136"/>
      <c r="E79" s="136" t="s">
        <v>48</v>
      </c>
    </row>
    <row r="80" spans="1:14">
      <c r="A80" s="134" t="s">
        <v>49</v>
      </c>
      <c r="B80" s="134" t="s">
        <v>90</v>
      </c>
      <c r="C80" s="136">
        <v>21</v>
      </c>
      <c r="D80" s="136">
        <v>8</v>
      </c>
      <c r="E80" s="136"/>
    </row>
    <row r="81" spans="1:5">
      <c r="A81" s="134" t="s">
        <v>49</v>
      </c>
      <c r="B81" s="134" t="s">
        <v>91</v>
      </c>
      <c r="C81" s="136" t="s">
        <v>48</v>
      </c>
      <c r="D81" s="136" t="s">
        <v>48</v>
      </c>
      <c r="E81" s="136"/>
    </row>
    <row r="82" spans="1:5">
      <c r="A82" s="134" t="s">
        <v>49</v>
      </c>
      <c r="B82" s="134" t="s">
        <v>92</v>
      </c>
      <c r="C82" s="136">
        <v>36</v>
      </c>
      <c r="D82" s="136">
        <v>7</v>
      </c>
      <c r="E82" s="136" t="s">
        <v>48</v>
      </c>
    </row>
    <row r="83" spans="1:5">
      <c r="A83" s="134" t="s">
        <v>49</v>
      </c>
      <c r="B83" s="134" t="s">
        <v>93</v>
      </c>
      <c r="C83" s="136">
        <v>8</v>
      </c>
      <c r="D83" s="136" t="s">
        <v>48</v>
      </c>
      <c r="E83" s="136"/>
    </row>
    <row r="84" spans="1:5">
      <c r="A84" s="134" t="s">
        <v>50</v>
      </c>
      <c r="B84" s="134" t="s">
        <v>88</v>
      </c>
      <c r="C84" s="136" t="s">
        <v>48</v>
      </c>
      <c r="D84" s="136"/>
      <c r="E84" s="136"/>
    </row>
    <row r="85" spans="1:5">
      <c r="A85" s="134" t="s">
        <v>50</v>
      </c>
      <c r="B85" s="134" t="s">
        <v>89</v>
      </c>
      <c r="C85" s="136" t="s">
        <v>48</v>
      </c>
      <c r="D85" s="136"/>
      <c r="E85" s="136"/>
    </row>
    <row r="86" spans="1:5">
      <c r="A86" s="134" t="s">
        <v>50</v>
      </c>
      <c r="B86" s="134" t="s">
        <v>90</v>
      </c>
      <c r="C86" s="136">
        <v>22</v>
      </c>
      <c r="D86" s="136">
        <v>6</v>
      </c>
      <c r="E86" s="136" t="s">
        <v>48</v>
      </c>
    </row>
    <row r="87" spans="1:5">
      <c r="A87" s="134" t="s">
        <v>50</v>
      </c>
      <c r="B87" s="134" t="s">
        <v>91</v>
      </c>
      <c r="C87" s="136" t="s">
        <v>48</v>
      </c>
      <c r="D87" s="136"/>
      <c r="E87" s="136"/>
    </row>
    <row r="88" spans="1:5">
      <c r="A88" s="134" t="s">
        <v>50</v>
      </c>
      <c r="B88" s="134" t="s">
        <v>92</v>
      </c>
      <c r="C88" s="136">
        <v>39</v>
      </c>
      <c r="D88" s="136">
        <v>9</v>
      </c>
      <c r="E88" s="136" t="s">
        <v>48</v>
      </c>
    </row>
    <row r="89" spans="1:5">
      <c r="A89" s="134" t="s">
        <v>50</v>
      </c>
      <c r="B89" s="134" t="s">
        <v>93</v>
      </c>
      <c r="C89" s="136" t="s">
        <v>48</v>
      </c>
      <c r="D89" s="136"/>
      <c r="E89" s="136"/>
    </row>
    <row r="90" spans="1:5">
      <c r="A90" s="134" t="s">
        <v>51</v>
      </c>
      <c r="B90" s="134" t="s">
        <v>88</v>
      </c>
      <c r="C90" s="136" t="s">
        <v>48</v>
      </c>
      <c r="D90" s="136"/>
      <c r="E90" s="136"/>
    </row>
    <row r="91" spans="1:5">
      <c r="A91" s="134" t="s">
        <v>51</v>
      </c>
      <c r="B91" s="134" t="s">
        <v>89</v>
      </c>
      <c r="C91" s="136">
        <v>13</v>
      </c>
      <c r="D91" s="136"/>
      <c r="E91" s="136"/>
    </row>
    <row r="92" spans="1:5">
      <c r="A92" s="134" t="s">
        <v>51</v>
      </c>
      <c r="B92" s="134" t="s">
        <v>90</v>
      </c>
      <c r="C92" s="136">
        <v>71</v>
      </c>
      <c r="D92" s="136">
        <v>80</v>
      </c>
      <c r="E92" s="136" t="s">
        <v>48</v>
      </c>
    </row>
    <row r="93" spans="1:5">
      <c r="A93" s="134" t="s">
        <v>51</v>
      </c>
      <c r="B93" s="134" t="s">
        <v>91</v>
      </c>
      <c r="C93" s="136" t="s">
        <v>48</v>
      </c>
      <c r="D93" s="136"/>
      <c r="E93" s="136"/>
    </row>
    <row r="94" spans="1:5">
      <c r="A94" s="134" t="s">
        <v>51</v>
      </c>
      <c r="B94" s="134" t="s">
        <v>92</v>
      </c>
      <c r="C94" s="136">
        <v>20</v>
      </c>
      <c r="D94" s="136">
        <v>6</v>
      </c>
      <c r="E94" s="136" t="s">
        <v>48</v>
      </c>
    </row>
    <row r="95" spans="1:5">
      <c r="A95" s="134" t="s">
        <v>51</v>
      </c>
      <c r="B95" s="134" t="s">
        <v>93</v>
      </c>
      <c r="C95" s="136">
        <v>21</v>
      </c>
      <c r="D95" s="136"/>
      <c r="E95" s="136"/>
    </row>
    <row r="96" spans="1:5">
      <c r="A96" s="134" t="s">
        <v>51</v>
      </c>
      <c r="B96" s="134" t="s">
        <v>94</v>
      </c>
      <c r="C96" s="136"/>
      <c r="D96" s="136" t="s">
        <v>48</v>
      </c>
      <c r="E96" s="136"/>
    </row>
    <row r="97" spans="1:5">
      <c r="A97" s="134" t="s">
        <v>52</v>
      </c>
      <c r="B97" s="134" t="s">
        <v>88</v>
      </c>
      <c r="C97" s="136" t="s">
        <v>48</v>
      </c>
      <c r="D97" s="136" t="s">
        <v>48</v>
      </c>
      <c r="E97" s="136"/>
    </row>
    <row r="98" spans="1:5">
      <c r="A98" s="134" t="s">
        <v>52</v>
      </c>
      <c r="B98" s="134" t="s">
        <v>89</v>
      </c>
      <c r="C98" s="136" t="s">
        <v>48</v>
      </c>
      <c r="D98" s="136"/>
      <c r="E98" s="136"/>
    </row>
    <row r="99" spans="1:5">
      <c r="A99" s="134" t="s">
        <v>52</v>
      </c>
      <c r="B99" s="134" t="s">
        <v>90</v>
      </c>
      <c r="C99" s="136">
        <v>15</v>
      </c>
      <c r="D99" s="136"/>
      <c r="E99" s="136"/>
    </row>
    <row r="100" spans="1:5">
      <c r="A100" s="134" t="s">
        <v>52</v>
      </c>
      <c r="B100" s="134" t="s">
        <v>91</v>
      </c>
      <c r="C100" s="136" t="s">
        <v>48</v>
      </c>
      <c r="D100" s="136"/>
      <c r="E100" s="136"/>
    </row>
    <row r="101" spans="1:5">
      <c r="A101" s="134" t="s">
        <v>52</v>
      </c>
      <c r="B101" s="134" t="s">
        <v>92</v>
      </c>
      <c r="C101" s="136">
        <v>8</v>
      </c>
      <c r="D101" s="136" t="s">
        <v>48</v>
      </c>
      <c r="E101" s="136"/>
    </row>
    <row r="102" spans="1:5">
      <c r="A102" s="134" t="s">
        <v>52</v>
      </c>
      <c r="B102" s="134" t="s">
        <v>93</v>
      </c>
      <c r="C102" s="136" t="s">
        <v>48</v>
      </c>
      <c r="D102" s="136"/>
      <c r="E102" s="136"/>
    </row>
    <row r="103" spans="1:5">
      <c r="A103" s="134" t="s">
        <v>53</v>
      </c>
      <c r="B103" s="134" t="s">
        <v>88</v>
      </c>
      <c r="C103" s="136" t="s">
        <v>48</v>
      </c>
      <c r="D103" s="136"/>
      <c r="E103" s="136"/>
    </row>
    <row r="104" spans="1:5">
      <c r="A104" s="134" t="s">
        <v>53</v>
      </c>
      <c r="B104" s="134" t="s">
        <v>89</v>
      </c>
      <c r="C104" s="136" t="s">
        <v>48</v>
      </c>
      <c r="D104" s="136"/>
      <c r="E104" s="136"/>
    </row>
    <row r="105" spans="1:5">
      <c r="A105" s="134" t="s">
        <v>53</v>
      </c>
      <c r="B105" s="134" t="s">
        <v>90</v>
      </c>
      <c r="C105" s="136" t="s">
        <v>48</v>
      </c>
      <c r="D105" s="136" t="s">
        <v>48</v>
      </c>
      <c r="E105" s="136"/>
    </row>
    <row r="106" spans="1:5">
      <c r="A106" s="134" t="s">
        <v>53</v>
      </c>
      <c r="B106" s="134" t="s">
        <v>91</v>
      </c>
      <c r="C106" s="136" t="s">
        <v>48</v>
      </c>
      <c r="D106" s="136"/>
      <c r="E106" s="136"/>
    </row>
    <row r="107" spans="1:5">
      <c r="A107" s="134" t="s">
        <v>53</v>
      </c>
      <c r="B107" s="134" t="s">
        <v>92</v>
      </c>
      <c r="C107" s="136">
        <v>13</v>
      </c>
      <c r="D107" s="136" t="s">
        <v>48</v>
      </c>
      <c r="E107" s="136" t="s">
        <v>48</v>
      </c>
    </row>
    <row r="108" spans="1:5">
      <c r="A108" s="134" t="s">
        <v>53</v>
      </c>
      <c r="B108" s="134" t="s">
        <v>93</v>
      </c>
      <c r="C108" s="136" t="s">
        <v>48</v>
      </c>
      <c r="D108" s="136"/>
      <c r="E108" s="136"/>
    </row>
    <row r="109" spans="1:5">
      <c r="A109" s="134" t="s">
        <v>54</v>
      </c>
      <c r="B109" s="134" t="s">
        <v>88</v>
      </c>
      <c r="C109" s="136" t="s">
        <v>48</v>
      </c>
      <c r="D109" s="136"/>
      <c r="E109" s="136"/>
    </row>
    <row r="110" spans="1:5">
      <c r="A110" s="134" t="s">
        <v>54</v>
      </c>
      <c r="B110" s="134" t="s">
        <v>89</v>
      </c>
      <c r="C110" s="136" t="s">
        <v>48</v>
      </c>
      <c r="D110" s="136"/>
      <c r="E110" s="136"/>
    </row>
    <row r="111" spans="1:5">
      <c r="A111" s="134" t="s">
        <v>54</v>
      </c>
      <c r="B111" s="134" t="s">
        <v>90</v>
      </c>
      <c r="C111" s="136" t="s">
        <v>48</v>
      </c>
      <c r="D111" s="136"/>
      <c r="E111" s="136"/>
    </row>
    <row r="112" spans="1:5">
      <c r="A112" s="134" t="s">
        <v>54</v>
      </c>
      <c r="B112" s="134" t="s">
        <v>91</v>
      </c>
      <c r="C112" s="136"/>
      <c r="D112" s="136" t="s">
        <v>48</v>
      </c>
      <c r="E112" s="136" t="s">
        <v>48</v>
      </c>
    </row>
    <row r="113" spans="1:5">
      <c r="A113" s="134" t="s">
        <v>54</v>
      </c>
      <c r="B113" s="134" t="s">
        <v>92</v>
      </c>
      <c r="C113" s="136">
        <v>23</v>
      </c>
      <c r="D113" s="136" t="s">
        <v>48</v>
      </c>
      <c r="E113" s="136" t="s">
        <v>48</v>
      </c>
    </row>
    <row r="114" spans="1:5">
      <c r="A114" s="134" t="s">
        <v>54</v>
      </c>
      <c r="B114" s="134" t="s">
        <v>93</v>
      </c>
      <c r="C114" s="136" t="s">
        <v>48</v>
      </c>
      <c r="D114" s="136"/>
      <c r="E114" s="136"/>
    </row>
    <row r="115" spans="1:5">
      <c r="A115" s="134" t="s">
        <v>55</v>
      </c>
      <c r="B115" s="134" t="s">
        <v>88</v>
      </c>
      <c r="C115" s="136" t="s">
        <v>48</v>
      </c>
      <c r="D115" s="136"/>
      <c r="E115" s="136"/>
    </row>
    <row r="116" spans="1:5">
      <c r="A116" s="134" t="s">
        <v>55</v>
      </c>
      <c r="B116" s="134" t="s">
        <v>89</v>
      </c>
      <c r="C116" s="136">
        <v>8</v>
      </c>
      <c r="D116" s="136" t="s">
        <v>48</v>
      </c>
      <c r="E116" s="136"/>
    </row>
    <row r="117" spans="1:5">
      <c r="A117" s="134" t="s">
        <v>55</v>
      </c>
      <c r="B117" s="134" t="s">
        <v>90</v>
      </c>
      <c r="C117" s="136">
        <v>40</v>
      </c>
      <c r="D117" s="136">
        <v>7</v>
      </c>
      <c r="E117" s="136"/>
    </row>
    <row r="118" spans="1:5">
      <c r="A118" s="134" t="s">
        <v>55</v>
      </c>
      <c r="B118" s="134" t="s">
        <v>91</v>
      </c>
      <c r="C118" s="136" t="s">
        <v>48</v>
      </c>
      <c r="D118" s="136" t="s">
        <v>48</v>
      </c>
      <c r="E118" s="136" t="s">
        <v>48</v>
      </c>
    </row>
    <row r="119" spans="1:5">
      <c r="A119" s="134" t="s">
        <v>55</v>
      </c>
      <c r="B119" s="134" t="s">
        <v>92</v>
      </c>
      <c r="C119" s="136">
        <v>26</v>
      </c>
      <c r="D119" s="136">
        <v>6</v>
      </c>
      <c r="E119" s="136" t="s">
        <v>48</v>
      </c>
    </row>
    <row r="120" spans="1:5">
      <c r="A120" s="134" t="s">
        <v>55</v>
      </c>
      <c r="B120" s="134" t="s">
        <v>93</v>
      </c>
      <c r="C120" s="136" t="s">
        <v>48</v>
      </c>
      <c r="D120" s="136"/>
      <c r="E120" s="136" t="s">
        <v>48</v>
      </c>
    </row>
    <row r="121" spans="1:5">
      <c r="A121" s="134" t="s">
        <v>56</v>
      </c>
      <c r="B121" s="134" t="s">
        <v>88</v>
      </c>
      <c r="C121" s="136" t="s">
        <v>48</v>
      </c>
      <c r="D121" s="136" t="s">
        <v>48</v>
      </c>
      <c r="E121" s="136"/>
    </row>
    <row r="122" spans="1:5">
      <c r="A122" s="134" t="s">
        <v>56</v>
      </c>
      <c r="B122" s="134" t="s">
        <v>89</v>
      </c>
      <c r="C122" s="136" t="s">
        <v>48</v>
      </c>
      <c r="D122" s="136"/>
      <c r="E122" s="136"/>
    </row>
    <row r="123" spans="1:5">
      <c r="A123" s="134" t="s">
        <v>56</v>
      </c>
      <c r="B123" s="134" t="s">
        <v>90</v>
      </c>
      <c r="C123" s="136">
        <v>7</v>
      </c>
      <c r="D123" s="136"/>
      <c r="E123" s="136"/>
    </row>
    <row r="124" spans="1:5">
      <c r="A124" s="134" t="s">
        <v>56</v>
      </c>
      <c r="B124" s="134" t="s">
        <v>91</v>
      </c>
      <c r="C124" s="136">
        <v>8</v>
      </c>
      <c r="D124" s="136" t="s">
        <v>48</v>
      </c>
      <c r="E124" s="136" t="s">
        <v>48</v>
      </c>
    </row>
    <row r="125" spans="1:5">
      <c r="A125" s="134" t="s">
        <v>56</v>
      </c>
      <c r="B125" s="134" t="s">
        <v>92</v>
      </c>
      <c r="C125" s="136">
        <v>27</v>
      </c>
      <c r="D125" s="136" t="s">
        <v>48</v>
      </c>
      <c r="E125" s="136">
        <v>6</v>
      </c>
    </row>
    <row r="126" spans="1:5">
      <c r="A126" s="134" t="s">
        <v>56</v>
      </c>
      <c r="B126" s="134" t="s">
        <v>93</v>
      </c>
      <c r="C126" s="136">
        <v>7</v>
      </c>
      <c r="D126" s="136" t="s">
        <v>48</v>
      </c>
      <c r="E126" s="136"/>
    </row>
    <row r="127" spans="1:5">
      <c r="A127" s="134" t="s">
        <v>57</v>
      </c>
      <c r="B127" s="134" t="s">
        <v>88</v>
      </c>
      <c r="C127" s="136" t="s">
        <v>48</v>
      </c>
      <c r="D127" s="136" t="s">
        <v>48</v>
      </c>
      <c r="E127" s="136" t="s">
        <v>48</v>
      </c>
    </row>
    <row r="128" spans="1:5">
      <c r="A128" s="134" t="s">
        <v>57</v>
      </c>
      <c r="B128" s="134" t="s">
        <v>89</v>
      </c>
      <c r="C128" s="136" t="s">
        <v>48</v>
      </c>
      <c r="D128" s="136"/>
      <c r="E128" s="136"/>
    </row>
    <row r="129" spans="1:5">
      <c r="A129" s="134" t="s">
        <v>57</v>
      </c>
      <c r="B129" s="134" t="s">
        <v>90</v>
      </c>
      <c r="C129" s="136">
        <v>8</v>
      </c>
      <c r="D129" s="136" t="s">
        <v>48</v>
      </c>
      <c r="E129" s="136"/>
    </row>
    <row r="130" spans="1:5">
      <c r="A130" s="134" t="s">
        <v>57</v>
      </c>
      <c r="B130" s="134" t="s">
        <v>91</v>
      </c>
      <c r="C130" s="136" t="s">
        <v>48</v>
      </c>
      <c r="D130" s="136"/>
      <c r="E130" s="136"/>
    </row>
    <row r="131" spans="1:5">
      <c r="A131" s="134" t="s">
        <v>57</v>
      </c>
      <c r="B131" s="134" t="s">
        <v>92</v>
      </c>
      <c r="C131" s="136">
        <v>18</v>
      </c>
      <c r="D131" s="136" t="s">
        <v>48</v>
      </c>
      <c r="E131" s="136" t="s">
        <v>48</v>
      </c>
    </row>
    <row r="132" spans="1:5">
      <c r="A132" s="134" t="s">
        <v>57</v>
      </c>
      <c r="B132" s="134" t="s">
        <v>93</v>
      </c>
      <c r="C132" s="136"/>
      <c r="D132" s="136" t="s">
        <v>48</v>
      </c>
      <c r="E132" s="136"/>
    </row>
    <row r="133" spans="1:5">
      <c r="A133" s="134" t="s">
        <v>58</v>
      </c>
      <c r="B133" s="134" t="s">
        <v>89</v>
      </c>
      <c r="C133" s="136" t="s">
        <v>48</v>
      </c>
      <c r="D133" s="136" t="s">
        <v>48</v>
      </c>
      <c r="E133" s="136"/>
    </row>
    <row r="134" spans="1:5">
      <c r="A134" s="134" t="s">
        <v>58</v>
      </c>
      <c r="B134" s="134" t="s">
        <v>90</v>
      </c>
      <c r="C134" s="136" t="s">
        <v>48</v>
      </c>
      <c r="D134" s="136"/>
      <c r="E134" s="136"/>
    </row>
    <row r="135" spans="1:5">
      <c r="A135" s="134" t="s">
        <v>58</v>
      </c>
      <c r="B135" s="134" t="s">
        <v>91</v>
      </c>
      <c r="C135" s="136" t="s">
        <v>48</v>
      </c>
      <c r="D135" s="136"/>
      <c r="E135" s="136"/>
    </row>
    <row r="136" spans="1:5">
      <c r="A136" s="134" t="s">
        <v>58</v>
      </c>
      <c r="B136" s="134" t="s">
        <v>92</v>
      </c>
      <c r="C136" s="136" t="s">
        <v>48</v>
      </c>
      <c r="D136" s="136" t="s">
        <v>48</v>
      </c>
      <c r="E136" s="136" t="s">
        <v>48</v>
      </c>
    </row>
    <row r="137" spans="1:5">
      <c r="A137" s="134" t="s">
        <v>58</v>
      </c>
      <c r="B137" s="134" t="s">
        <v>93</v>
      </c>
      <c r="C137" s="136" t="s">
        <v>48</v>
      </c>
      <c r="D137" s="136"/>
      <c r="E137" s="136"/>
    </row>
    <row r="138" spans="1:5">
      <c r="A138" s="134" t="s">
        <v>59</v>
      </c>
      <c r="B138" s="134" t="s">
        <v>88</v>
      </c>
      <c r="C138" s="136" t="s">
        <v>48</v>
      </c>
      <c r="D138" s="136"/>
      <c r="E138" s="136"/>
    </row>
    <row r="139" spans="1:5">
      <c r="A139" s="134" t="s">
        <v>59</v>
      </c>
      <c r="B139" s="134" t="s">
        <v>89</v>
      </c>
      <c r="C139" s="136" t="s">
        <v>48</v>
      </c>
      <c r="D139" s="136"/>
      <c r="E139" s="136"/>
    </row>
    <row r="140" spans="1:5">
      <c r="A140" s="134" t="s">
        <v>59</v>
      </c>
      <c r="B140" s="134" t="s">
        <v>90</v>
      </c>
      <c r="C140" s="136">
        <v>12</v>
      </c>
      <c r="D140" s="136"/>
      <c r="E140" s="136"/>
    </row>
    <row r="141" spans="1:5">
      <c r="A141" s="134" t="s">
        <v>59</v>
      </c>
      <c r="B141" s="134" t="s">
        <v>91</v>
      </c>
      <c r="C141" s="136">
        <v>9</v>
      </c>
      <c r="D141" s="136" t="s">
        <v>48</v>
      </c>
      <c r="E141" s="136" t="s">
        <v>48</v>
      </c>
    </row>
    <row r="142" spans="1:5">
      <c r="A142" s="134" t="s">
        <v>59</v>
      </c>
      <c r="B142" s="134" t="s">
        <v>92</v>
      </c>
      <c r="C142" s="136">
        <v>53</v>
      </c>
      <c r="D142" s="136">
        <v>15</v>
      </c>
      <c r="E142" s="136">
        <v>7</v>
      </c>
    </row>
    <row r="143" spans="1:5">
      <c r="A143" s="134" t="s">
        <v>59</v>
      </c>
      <c r="B143" s="134" t="s">
        <v>93</v>
      </c>
      <c r="C143" s="136">
        <v>16</v>
      </c>
      <c r="D143" s="136" t="s">
        <v>48</v>
      </c>
      <c r="E143" s="136" t="s">
        <v>48</v>
      </c>
    </row>
    <row r="144" spans="1:5">
      <c r="A144" s="134" t="s">
        <v>60</v>
      </c>
      <c r="B144" s="134" t="s">
        <v>88</v>
      </c>
      <c r="C144" s="136" t="s">
        <v>48</v>
      </c>
      <c r="D144" s="136" t="s">
        <v>48</v>
      </c>
      <c r="E144" s="136"/>
    </row>
    <row r="145" spans="1:5">
      <c r="A145" s="134" t="s">
        <v>60</v>
      </c>
      <c r="B145" s="134" t="s">
        <v>89</v>
      </c>
      <c r="C145" s="136" t="s">
        <v>48</v>
      </c>
      <c r="D145" s="136"/>
      <c r="E145" s="136" t="s">
        <v>48</v>
      </c>
    </row>
    <row r="146" spans="1:5">
      <c r="A146" s="134" t="s">
        <v>60</v>
      </c>
      <c r="B146" s="134" t="s">
        <v>90</v>
      </c>
      <c r="C146" s="136">
        <v>7</v>
      </c>
      <c r="D146" s="136" t="s">
        <v>48</v>
      </c>
      <c r="E146" s="136"/>
    </row>
    <row r="147" spans="1:5">
      <c r="A147" s="134" t="s">
        <v>60</v>
      </c>
      <c r="B147" s="134" t="s">
        <v>91</v>
      </c>
      <c r="C147" s="136" t="s">
        <v>48</v>
      </c>
      <c r="D147" s="136" t="s">
        <v>48</v>
      </c>
      <c r="E147" s="136" t="s">
        <v>48</v>
      </c>
    </row>
    <row r="148" spans="1:5">
      <c r="A148" s="134" t="s">
        <v>60</v>
      </c>
      <c r="B148" s="134" t="s">
        <v>92</v>
      </c>
      <c r="C148" s="136">
        <v>19</v>
      </c>
      <c r="D148" s="136" t="s">
        <v>48</v>
      </c>
      <c r="E148" s="136"/>
    </row>
    <row r="149" spans="1:5">
      <c r="A149" s="134" t="s">
        <v>60</v>
      </c>
      <c r="B149" s="134" t="s">
        <v>93</v>
      </c>
      <c r="C149" s="136">
        <v>7</v>
      </c>
      <c r="D149" s="136"/>
      <c r="E149" s="136"/>
    </row>
    <row r="150" spans="1:5">
      <c r="A150" s="134" t="s">
        <v>61</v>
      </c>
      <c r="B150" s="134" t="s">
        <v>88</v>
      </c>
      <c r="C150" s="136" t="s">
        <v>48</v>
      </c>
      <c r="D150" s="136"/>
      <c r="E150" s="136" t="s">
        <v>48</v>
      </c>
    </row>
    <row r="151" spans="1:5">
      <c r="A151" s="134" t="s">
        <v>61</v>
      </c>
      <c r="B151" s="134" t="s">
        <v>89</v>
      </c>
      <c r="C151" s="136">
        <v>11</v>
      </c>
      <c r="D151" s="136"/>
      <c r="E151" s="136" t="s">
        <v>48</v>
      </c>
    </row>
    <row r="152" spans="1:5">
      <c r="A152" s="134" t="s">
        <v>61</v>
      </c>
      <c r="B152" s="134" t="s">
        <v>90</v>
      </c>
      <c r="C152" s="136">
        <v>27</v>
      </c>
      <c r="D152" s="136">
        <v>10</v>
      </c>
      <c r="E152" s="136" t="s">
        <v>48</v>
      </c>
    </row>
    <row r="153" spans="1:5">
      <c r="A153" s="134" t="s">
        <v>61</v>
      </c>
      <c r="B153" s="134" t="s">
        <v>91</v>
      </c>
      <c r="C153" s="136" t="s">
        <v>48</v>
      </c>
      <c r="D153" s="136"/>
      <c r="E153" s="136"/>
    </row>
    <row r="154" spans="1:5">
      <c r="A154" s="134" t="s">
        <v>61</v>
      </c>
      <c r="B154" s="134" t="s">
        <v>92</v>
      </c>
      <c r="C154" s="136">
        <v>45</v>
      </c>
      <c r="D154" s="136">
        <v>10</v>
      </c>
      <c r="E154" s="136" t="s">
        <v>48</v>
      </c>
    </row>
    <row r="155" spans="1:5">
      <c r="A155" s="134" t="s">
        <v>61</v>
      </c>
      <c r="B155" s="134" t="s">
        <v>93</v>
      </c>
      <c r="C155" s="136">
        <v>8</v>
      </c>
      <c r="D155" s="136" t="s">
        <v>48</v>
      </c>
      <c r="E155" s="136" t="s">
        <v>48</v>
      </c>
    </row>
    <row r="156" spans="1:5">
      <c r="A156" s="134" t="s">
        <v>62</v>
      </c>
      <c r="B156" s="134" t="s">
        <v>88</v>
      </c>
      <c r="C156" s="136" t="s">
        <v>48</v>
      </c>
      <c r="D156" s="136" t="s">
        <v>48</v>
      </c>
      <c r="E156" s="136"/>
    </row>
    <row r="157" spans="1:5">
      <c r="A157" s="134" t="s">
        <v>62</v>
      </c>
      <c r="B157" s="134" t="s">
        <v>89</v>
      </c>
      <c r="C157" s="136">
        <v>8</v>
      </c>
      <c r="D157" s="136"/>
      <c r="E157" s="136"/>
    </row>
    <row r="158" spans="1:5">
      <c r="A158" s="134" t="s">
        <v>62</v>
      </c>
      <c r="B158" s="134" t="s">
        <v>90</v>
      </c>
      <c r="C158" s="136">
        <v>53</v>
      </c>
      <c r="D158" s="136">
        <v>15</v>
      </c>
      <c r="E158" s="136" t="s">
        <v>48</v>
      </c>
    </row>
    <row r="159" spans="1:5">
      <c r="A159" s="134" t="s">
        <v>62</v>
      </c>
      <c r="B159" s="134" t="s">
        <v>91</v>
      </c>
      <c r="C159" s="136" t="s">
        <v>48</v>
      </c>
      <c r="D159" s="136"/>
      <c r="E159" s="136"/>
    </row>
    <row r="160" spans="1:5">
      <c r="A160" s="134" t="s">
        <v>62</v>
      </c>
      <c r="B160" s="134" t="s">
        <v>92</v>
      </c>
      <c r="C160" s="136">
        <v>21</v>
      </c>
      <c r="D160" s="136" t="s">
        <v>48</v>
      </c>
      <c r="E160" s="136"/>
    </row>
    <row r="161" spans="1:6">
      <c r="A161" s="134" t="s">
        <v>62</v>
      </c>
      <c r="B161" s="134" t="s">
        <v>93</v>
      </c>
      <c r="C161" s="136">
        <v>9</v>
      </c>
      <c r="D161" s="136"/>
      <c r="E161" s="136"/>
    </row>
    <row r="162" spans="1:6">
      <c r="A162" s="134" t="s">
        <v>63</v>
      </c>
      <c r="B162" s="134" t="s">
        <v>88</v>
      </c>
      <c r="C162" s="136" t="s">
        <v>48</v>
      </c>
      <c r="D162" s="136"/>
      <c r="E162" s="136"/>
    </row>
    <row r="163" spans="1:6">
      <c r="A163" s="134" t="s">
        <v>63</v>
      </c>
      <c r="B163" s="134" t="s">
        <v>89</v>
      </c>
      <c r="C163" s="136" t="s">
        <v>48</v>
      </c>
      <c r="D163" s="136"/>
      <c r="E163" s="136"/>
    </row>
    <row r="164" spans="1:6">
      <c r="A164" s="134" t="s">
        <v>63</v>
      </c>
      <c r="B164" s="134" t="s">
        <v>90</v>
      </c>
      <c r="C164" s="136">
        <v>42</v>
      </c>
      <c r="D164" s="136">
        <v>17</v>
      </c>
      <c r="E164" s="136" t="s">
        <v>48</v>
      </c>
    </row>
    <row r="165" spans="1:6">
      <c r="A165" s="134" t="s">
        <v>63</v>
      </c>
      <c r="B165" s="134" t="s">
        <v>91</v>
      </c>
      <c r="C165" s="136" t="s">
        <v>48</v>
      </c>
      <c r="D165" s="136"/>
      <c r="E165" s="136"/>
    </row>
    <row r="166" spans="1:6">
      <c r="A166" s="134" t="s">
        <v>63</v>
      </c>
      <c r="B166" s="134" t="s">
        <v>92</v>
      </c>
      <c r="C166" s="136">
        <v>32</v>
      </c>
      <c r="D166" s="136">
        <v>7</v>
      </c>
      <c r="E166" s="136">
        <v>8</v>
      </c>
    </row>
    <row r="167" spans="1:6">
      <c r="A167" s="135" t="s">
        <v>63</v>
      </c>
      <c r="B167" s="135" t="s">
        <v>93</v>
      </c>
      <c r="C167" s="139" t="s">
        <v>48</v>
      </c>
      <c r="D167" s="139"/>
      <c r="E167" s="139" t="s">
        <v>48</v>
      </c>
    </row>
    <row r="169" spans="1:6" ht="13">
      <c r="A169" s="155" t="s">
        <v>96</v>
      </c>
      <c r="B169" s="155"/>
      <c r="C169" s="155"/>
      <c r="D169" s="155"/>
      <c r="E169" s="155"/>
      <c r="F169" s="155"/>
    </row>
    <row r="170" spans="1:6" ht="13">
      <c r="A170" s="73" t="s">
        <v>40</v>
      </c>
      <c r="B170" s="73" t="s">
        <v>87</v>
      </c>
      <c r="C170" s="73" t="s">
        <v>23</v>
      </c>
      <c r="D170" s="73" t="s">
        <v>22</v>
      </c>
      <c r="E170" s="73" t="s">
        <v>21</v>
      </c>
    </row>
    <row r="171" spans="1:6">
      <c r="A171" s="4" t="s">
        <v>80</v>
      </c>
      <c r="B171" s="4" t="s">
        <v>88</v>
      </c>
      <c r="C171" s="4" t="s">
        <v>48</v>
      </c>
      <c r="D171" s="4" t="s">
        <v>48</v>
      </c>
      <c r="E171" s="4" t="s">
        <v>48</v>
      </c>
    </row>
    <row r="172" spans="1:6">
      <c r="A172" s="4" t="s">
        <v>80</v>
      </c>
      <c r="B172" s="4" t="s">
        <v>89</v>
      </c>
      <c r="C172" s="4" t="s">
        <v>48</v>
      </c>
      <c r="D172" s="4"/>
      <c r="E172" s="4"/>
    </row>
    <row r="173" spans="1:6">
      <c r="A173" s="4" t="s">
        <v>80</v>
      </c>
      <c r="B173" s="4" t="s">
        <v>90</v>
      </c>
      <c r="C173" s="4">
        <v>87</v>
      </c>
      <c r="D173" s="4">
        <v>31</v>
      </c>
      <c r="E173" s="4" t="s">
        <v>48</v>
      </c>
    </row>
    <row r="174" spans="1:6">
      <c r="A174" s="4" t="s">
        <v>80</v>
      </c>
      <c r="B174" s="4" t="s">
        <v>91</v>
      </c>
      <c r="C174" s="4" t="s">
        <v>48</v>
      </c>
      <c r="D174" s="4"/>
      <c r="E174" s="4"/>
    </row>
    <row r="175" spans="1:6">
      <c r="A175" s="4" t="s">
        <v>80</v>
      </c>
      <c r="B175" s="4" t="s">
        <v>92</v>
      </c>
      <c r="C175" s="4">
        <v>19</v>
      </c>
      <c r="D175" s="4" t="s">
        <v>48</v>
      </c>
      <c r="E175" s="4"/>
    </row>
    <row r="176" spans="1:6">
      <c r="A176" s="4" t="s">
        <v>80</v>
      </c>
      <c r="B176" s="4" t="s">
        <v>93</v>
      </c>
      <c r="C176" s="4" t="s">
        <v>48</v>
      </c>
      <c r="D176" s="4"/>
      <c r="E176" s="4"/>
    </row>
    <row r="177" spans="1:5">
      <c r="A177" s="4" t="s">
        <v>35</v>
      </c>
      <c r="B177" s="4" t="s">
        <v>88</v>
      </c>
      <c r="C177" s="4" t="s">
        <v>48</v>
      </c>
      <c r="D177" s="4" t="s">
        <v>48</v>
      </c>
      <c r="E177" s="4" t="s">
        <v>48</v>
      </c>
    </row>
    <row r="178" spans="1:5">
      <c r="A178" s="4" t="s">
        <v>35</v>
      </c>
      <c r="B178" s="4" t="s">
        <v>89</v>
      </c>
      <c r="C178" s="4">
        <v>10</v>
      </c>
      <c r="D178" s="4"/>
      <c r="E178" s="4"/>
    </row>
    <row r="179" spans="1:5">
      <c r="A179" s="4" t="s">
        <v>35</v>
      </c>
      <c r="B179" s="4" t="s">
        <v>90</v>
      </c>
      <c r="C179" s="4">
        <v>87</v>
      </c>
      <c r="D179" s="4">
        <v>31</v>
      </c>
      <c r="E179" s="4" t="s">
        <v>48</v>
      </c>
    </row>
    <row r="180" spans="1:5">
      <c r="A180" s="4" t="s">
        <v>35</v>
      </c>
      <c r="B180" s="4" t="s">
        <v>92</v>
      </c>
      <c r="C180" s="4">
        <v>26</v>
      </c>
      <c r="D180" s="4">
        <v>9</v>
      </c>
      <c r="E180" s="4" t="s">
        <v>48</v>
      </c>
    </row>
    <row r="181" spans="1:5">
      <c r="A181" s="4" t="s">
        <v>35</v>
      </c>
      <c r="B181" s="4" t="s">
        <v>93</v>
      </c>
      <c r="C181" s="4">
        <v>10</v>
      </c>
      <c r="D181" s="4"/>
      <c r="E181" s="4"/>
    </row>
    <row r="182" spans="1:5">
      <c r="A182" s="4" t="s">
        <v>36</v>
      </c>
      <c r="B182" s="4" t="s">
        <v>88</v>
      </c>
      <c r="C182" s="4">
        <v>6</v>
      </c>
      <c r="D182" s="4" t="s">
        <v>48</v>
      </c>
      <c r="E182" s="4" t="s">
        <v>48</v>
      </c>
    </row>
    <row r="183" spans="1:5">
      <c r="A183" s="4" t="s">
        <v>36</v>
      </c>
      <c r="B183" s="4" t="s">
        <v>89</v>
      </c>
      <c r="C183" s="4">
        <v>22</v>
      </c>
      <c r="D183" s="4"/>
      <c r="E183" s="4"/>
    </row>
    <row r="184" spans="1:5">
      <c r="A184" s="4" t="s">
        <v>36</v>
      </c>
      <c r="B184" s="4" t="s">
        <v>90</v>
      </c>
      <c r="C184" s="4">
        <v>371</v>
      </c>
      <c r="D184" s="4">
        <v>160</v>
      </c>
      <c r="E184" s="4">
        <v>8</v>
      </c>
    </row>
    <row r="185" spans="1:5">
      <c r="A185" s="4" t="s">
        <v>36</v>
      </c>
      <c r="B185" s="4" t="s">
        <v>91</v>
      </c>
      <c r="C185" s="4" t="s">
        <v>48</v>
      </c>
      <c r="D185" s="4"/>
      <c r="E185" s="4"/>
    </row>
    <row r="186" spans="1:5">
      <c r="A186" s="4" t="s">
        <v>36</v>
      </c>
      <c r="B186" s="4" t="s">
        <v>92</v>
      </c>
      <c r="C186" s="4">
        <v>52</v>
      </c>
      <c r="D186" s="4">
        <v>28</v>
      </c>
      <c r="E186" s="4" t="s">
        <v>48</v>
      </c>
    </row>
    <row r="187" spans="1:5">
      <c r="A187" s="4" t="s">
        <v>36</v>
      </c>
      <c r="B187" s="4" t="s">
        <v>93</v>
      </c>
      <c r="C187" s="4">
        <v>24</v>
      </c>
      <c r="D187" s="4" t="s">
        <v>48</v>
      </c>
      <c r="E187" s="4"/>
    </row>
    <row r="188" spans="1:5">
      <c r="A188" s="4" t="s">
        <v>33</v>
      </c>
      <c r="B188" s="4" t="s">
        <v>88</v>
      </c>
      <c r="C188" s="4">
        <v>7</v>
      </c>
      <c r="D188" s="4" t="s">
        <v>48</v>
      </c>
      <c r="E188" s="4"/>
    </row>
    <row r="189" spans="1:5">
      <c r="A189" s="4" t="s">
        <v>33</v>
      </c>
      <c r="B189" s="4" t="s">
        <v>89</v>
      </c>
      <c r="C189" s="4">
        <v>32</v>
      </c>
      <c r="D189" s="4"/>
      <c r="E189" s="4"/>
    </row>
    <row r="190" spans="1:5">
      <c r="A190" s="4" t="s">
        <v>33</v>
      </c>
      <c r="B190" s="4" t="s">
        <v>90</v>
      </c>
      <c r="C190" s="4">
        <v>713</v>
      </c>
      <c r="D190" s="4">
        <v>158</v>
      </c>
      <c r="E190" s="4">
        <v>6</v>
      </c>
    </row>
    <row r="191" spans="1:5">
      <c r="A191" s="4" t="s">
        <v>33</v>
      </c>
      <c r="B191" s="4" t="s">
        <v>91</v>
      </c>
      <c r="C191" s="4" t="s">
        <v>48</v>
      </c>
      <c r="D191" s="4"/>
      <c r="E191" s="4"/>
    </row>
    <row r="192" spans="1:5">
      <c r="A192" s="4" t="s">
        <v>33</v>
      </c>
      <c r="B192" s="4" t="s">
        <v>92</v>
      </c>
      <c r="C192" s="4">
        <v>19</v>
      </c>
      <c r="D192" s="4">
        <v>6</v>
      </c>
      <c r="E192" s="4"/>
    </row>
    <row r="193" spans="1:9">
      <c r="A193" s="4" t="s">
        <v>33</v>
      </c>
      <c r="B193" s="4" t="s">
        <v>93</v>
      </c>
      <c r="C193" s="4">
        <v>125</v>
      </c>
      <c r="D193" s="4">
        <v>8</v>
      </c>
      <c r="E193" s="4" t="s">
        <v>48</v>
      </c>
    </row>
    <row r="194" spans="1:9">
      <c r="A194" s="4" t="s">
        <v>33</v>
      </c>
      <c r="B194" s="4" t="s">
        <v>94</v>
      </c>
      <c r="C194" s="4" t="s">
        <v>48</v>
      </c>
      <c r="D194" s="4" t="s">
        <v>48</v>
      </c>
      <c r="E194" s="4"/>
    </row>
    <row r="195" spans="1:9">
      <c r="A195" s="4" t="s">
        <v>37</v>
      </c>
      <c r="B195" s="4" t="s">
        <v>88</v>
      </c>
      <c r="C195" s="4" t="s">
        <v>48</v>
      </c>
      <c r="D195" s="4"/>
      <c r="E195" s="4"/>
    </row>
    <row r="196" spans="1:9">
      <c r="A196" s="4" t="s">
        <v>37</v>
      </c>
      <c r="B196" s="4" t="s">
        <v>89</v>
      </c>
      <c r="C196" s="4" t="s">
        <v>48</v>
      </c>
      <c r="D196" s="4"/>
      <c r="E196" s="4"/>
    </row>
    <row r="197" spans="1:9">
      <c r="A197" s="4" t="s">
        <v>37</v>
      </c>
      <c r="B197" s="4" t="s">
        <v>90</v>
      </c>
      <c r="C197" s="4">
        <v>243</v>
      </c>
      <c r="D197" s="4">
        <v>75</v>
      </c>
      <c r="E197" s="4">
        <v>7</v>
      </c>
    </row>
    <row r="198" spans="1:9">
      <c r="A198" s="4" t="s">
        <v>37</v>
      </c>
      <c r="B198" s="4" t="s">
        <v>91</v>
      </c>
      <c r="C198" s="4" t="s">
        <v>48</v>
      </c>
      <c r="D198" s="4"/>
      <c r="E198" s="4"/>
    </row>
    <row r="199" spans="1:9">
      <c r="A199" s="4" t="s">
        <v>37</v>
      </c>
      <c r="B199" s="4" t="s">
        <v>92</v>
      </c>
      <c r="C199" s="4">
        <v>9</v>
      </c>
      <c r="D199" s="4" t="s">
        <v>48</v>
      </c>
      <c r="E199" s="4" t="s">
        <v>48</v>
      </c>
    </row>
    <row r="200" spans="1:9">
      <c r="A200" s="4" t="s">
        <v>37</v>
      </c>
      <c r="B200" s="4" t="s">
        <v>93</v>
      </c>
      <c r="C200" s="4">
        <v>24</v>
      </c>
      <c r="D200" s="4"/>
      <c r="E200" s="4"/>
    </row>
    <row r="202" spans="1:9" ht="13">
      <c r="A202" s="152" t="s">
        <v>97</v>
      </c>
      <c r="B202" s="152"/>
      <c r="C202" s="152"/>
      <c r="D202" s="152"/>
      <c r="E202" s="152"/>
      <c r="F202" s="152"/>
      <c r="G202" s="75"/>
      <c r="H202" s="75"/>
      <c r="I202" s="75"/>
    </row>
    <row r="203" spans="1:9" ht="14.5">
      <c r="A203" s="25" t="s">
        <v>40</v>
      </c>
      <c r="B203" s="27" t="s">
        <v>98</v>
      </c>
      <c r="D203" s="97"/>
      <c r="E203" s="97"/>
    </row>
    <row r="204" spans="1:9">
      <c r="A204" s="4" t="s">
        <v>24</v>
      </c>
      <c r="B204" s="8">
        <v>73436</v>
      </c>
    </row>
    <row r="205" spans="1:9">
      <c r="A205" s="4" t="s">
        <v>49</v>
      </c>
      <c r="B205" s="8">
        <v>23004</v>
      </c>
    </row>
    <row r="206" spans="1:9">
      <c r="A206" s="4" t="s">
        <v>50</v>
      </c>
      <c r="B206" s="8">
        <v>9478</v>
      </c>
    </row>
    <row r="207" spans="1:9">
      <c r="A207" s="4" t="s">
        <v>51</v>
      </c>
      <c r="B207" s="8">
        <v>34294</v>
      </c>
    </row>
    <row r="208" spans="1:9">
      <c r="A208" s="4" t="s">
        <v>52</v>
      </c>
      <c r="B208" s="8">
        <v>3564</v>
      </c>
    </row>
    <row r="209" spans="1:7">
      <c r="A209" s="4" t="s">
        <v>53</v>
      </c>
      <c r="B209" s="8">
        <v>3181</v>
      </c>
    </row>
    <row r="210" spans="1:7">
      <c r="A210" s="4" t="s">
        <v>54</v>
      </c>
      <c r="B210" s="8">
        <v>3823</v>
      </c>
    </row>
    <row r="211" spans="1:7">
      <c r="A211" s="4" t="s">
        <v>55</v>
      </c>
      <c r="B211" s="8">
        <v>17192</v>
      </c>
    </row>
    <row r="212" spans="1:7">
      <c r="A212" s="4" t="s">
        <v>56</v>
      </c>
      <c r="B212" s="8">
        <v>10137</v>
      </c>
    </row>
    <row r="213" spans="1:7">
      <c r="A213" s="4" t="s">
        <v>57</v>
      </c>
      <c r="B213" s="8">
        <v>3801</v>
      </c>
    </row>
    <row r="214" spans="1:7">
      <c r="A214" s="4" t="s">
        <v>58</v>
      </c>
      <c r="B214" s="8">
        <v>1590</v>
      </c>
    </row>
    <row r="215" spans="1:7">
      <c r="A215" s="4" t="s">
        <v>59</v>
      </c>
      <c r="B215" s="8">
        <v>12918</v>
      </c>
    </row>
    <row r="216" spans="1:7">
      <c r="A216" s="4" t="s">
        <v>60</v>
      </c>
      <c r="B216" s="8">
        <v>7160</v>
      </c>
    </row>
    <row r="217" spans="1:7">
      <c r="A217" s="4" t="s">
        <v>61</v>
      </c>
      <c r="B217" s="8">
        <v>15672</v>
      </c>
    </row>
    <row r="218" spans="1:7">
      <c r="A218" s="4" t="s">
        <v>62</v>
      </c>
      <c r="B218" s="8">
        <v>15250</v>
      </c>
    </row>
    <row r="219" spans="1:7">
      <c r="A219" s="18" t="s">
        <v>63</v>
      </c>
      <c r="B219" s="21">
        <v>13281</v>
      </c>
    </row>
    <row r="220" spans="1:7">
      <c r="A220" s="3"/>
      <c r="B220" s="96"/>
    </row>
    <row r="221" spans="1:7" ht="13">
      <c r="A221" s="152" t="s">
        <v>99</v>
      </c>
      <c r="B221" s="152"/>
      <c r="C221" s="152"/>
      <c r="D221" s="152"/>
      <c r="E221" s="152"/>
      <c r="F221" s="75"/>
      <c r="G221" s="75"/>
    </row>
    <row r="222" spans="1:7" ht="14.5">
      <c r="A222" s="30" t="s">
        <v>67</v>
      </c>
      <c r="B222" s="33" t="s">
        <v>100</v>
      </c>
      <c r="D222" s="97"/>
      <c r="E222" s="97"/>
    </row>
    <row r="223" spans="1:7">
      <c r="A223" s="4" t="s">
        <v>80</v>
      </c>
      <c r="B223" s="8">
        <v>20549</v>
      </c>
    </row>
    <row r="224" spans="1:7">
      <c r="A224" s="4" t="s">
        <v>35</v>
      </c>
      <c r="B224" s="8">
        <v>26664</v>
      </c>
    </row>
    <row r="225" spans="1:5">
      <c r="A225" s="4" t="s">
        <v>36</v>
      </c>
      <c r="B225" s="8">
        <v>97077</v>
      </c>
    </row>
    <row r="226" spans="1:5">
      <c r="A226" s="4" t="s">
        <v>33</v>
      </c>
      <c r="B226" s="8">
        <v>429999</v>
      </c>
    </row>
    <row r="227" spans="1:5">
      <c r="A227" s="4" t="s">
        <v>37</v>
      </c>
      <c r="B227" s="8">
        <v>96693</v>
      </c>
    </row>
    <row r="229" spans="1:5" ht="13">
      <c r="A229" s="153" t="s">
        <v>101</v>
      </c>
      <c r="B229" s="153"/>
      <c r="C229" s="153"/>
      <c r="D229" s="153"/>
    </row>
    <row r="230" spans="1:5" ht="14.5">
      <c r="A230" s="14" t="s">
        <v>40</v>
      </c>
      <c r="B230" s="15" t="s">
        <v>102</v>
      </c>
      <c r="D230" s="97"/>
      <c r="E230" s="97"/>
    </row>
    <row r="231" spans="1:5">
      <c r="A231" s="4" t="s">
        <v>24</v>
      </c>
      <c r="B231" s="142">
        <v>78.829629629629594</v>
      </c>
    </row>
    <row r="232" spans="1:5">
      <c r="A232" s="4" t="s">
        <v>49</v>
      </c>
      <c r="B232" s="142">
        <v>257.81232173416998</v>
      </c>
    </row>
    <row r="233" spans="1:5">
      <c r="A233" s="4" t="s">
        <v>50</v>
      </c>
      <c r="B233" s="142">
        <v>66.279720279720195</v>
      </c>
    </row>
    <row r="234" spans="1:5">
      <c r="A234" s="4" t="s">
        <v>51</v>
      </c>
      <c r="B234" s="142">
        <v>161.57534246575301</v>
      </c>
    </row>
    <row r="235" spans="1:5">
      <c r="A235" s="4" t="s">
        <v>52</v>
      </c>
      <c r="B235" s="142">
        <v>75.829787234042499</v>
      </c>
    </row>
    <row r="236" spans="1:5">
      <c r="A236" s="4" t="s">
        <v>53</v>
      </c>
      <c r="B236" s="142">
        <v>72.295454545454504</v>
      </c>
    </row>
    <row r="237" spans="1:5">
      <c r="A237" s="4" t="s">
        <v>54</v>
      </c>
      <c r="B237" s="142">
        <v>88.948905109489004</v>
      </c>
    </row>
    <row r="238" spans="1:5">
      <c r="A238" s="4" t="s">
        <v>55</v>
      </c>
      <c r="B238" s="142">
        <v>124.57971014492701</v>
      </c>
    </row>
    <row r="239" spans="1:5">
      <c r="A239" s="4" t="s">
        <v>56</v>
      </c>
      <c r="B239" s="142">
        <v>111.914405010438</v>
      </c>
    </row>
    <row r="240" spans="1:5">
      <c r="A240" s="4" t="s">
        <v>57</v>
      </c>
      <c r="B240" s="142">
        <v>55.897058823529399</v>
      </c>
    </row>
    <row r="241" spans="1:7">
      <c r="A241" s="4" t="s">
        <v>58</v>
      </c>
      <c r="B241" s="142">
        <v>45.428571428571402</v>
      </c>
    </row>
    <row r="242" spans="1:7">
      <c r="A242" s="4" t="s">
        <v>59</v>
      </c>
      <c r="B242" s="142">
        <v>108.44383561643799</v>
      </c>
    </row>
    <row r="243" spans="1:7">
      <c r="A243" s="4" t="s">
        <v>60</v>
      </c>
      <c r="B243" s="142">
        <v>190.780847145488</v>
      </c>
    </row>
    <row r="244" spans="1:7">
      <c r="A244" s="4" t="s">
        <v>61</v>
      </c>
      <c r="B244" s="142">
        <v>106.612244897959</v>
      </c>
    </row>
    <row r="245" spans="1:7">
      <c r="A245" s="4" t="s">
        <v>62</v>
      </c>
      <c r="B245" s="142">
        <v>105.930555555555</v>
      </c>
    </row>
    <row r="246" spans="1:7">
      <c r="A246" s="18" t="s">
        <v>63</v>
      </c>
      <c r="B246" s="143">
        <v>83.274390243902403</v>
      </c>
    </row>
    <row r="247" spans="1:7">
      <c r="A247" s="3"/>
      <c r="B247" s="144"/>
    </row>
    <row r="248" spans="1:7" ht="13">
      <c r="A248" s="153" t="s">
        <v>103</v>
      </c>
      <c r="B248" s="153"/>
      <c r="C248" s="153"/>
      <c r="D248" s="153"/>
    </row>
    <row r="249" spans="1:7" ht="14.5">
      <c r="A249" s="25" t="s">
        <v>40</v>
      </c>
      <c r="B249" s="26" t="s">
        <v>19</v>
      </c>
      <c r="C249" s="27" t="s">
        <v>20</v>
      </c>
      <c r="E249" s="97"/>
      <c r="F249" s="97"/>
      <c r="G249" s="97"/>
    </row>
    <row r="250" spans="1:7">
      <c r="A250" s="4" t="s">
        <v>24</v>
      </c>
      <c r="B250" s="142">
        <v>58.984738955823303</v>
      </c>
      <c r="C250" s="142">
        <v>32</v>
      </c>
    </row>
    <row r="251" spans="1:7">
      <c r="A251" s="4" t="s">
        <v>49</v>
      </c>
      <c r="B251" s="142">
        <v>60.377952755905497</v>
      </c>
      <c r="C251" s="142">
        <v>27</v>
      </c>
    </row>
    <row r="252" spans="1:7">
      <c r="A252" s="4" t="s">
        <v>50</v>
      </c>
      <c r="B252" s="142">
        <v>51.792349726775903</v>
      </c>
      <c r="C252" s="142">
        <v>25</v>
      </c>
    </row>
    <row r="253" spans="1:7">
      <c r="A253" s="4" t="s">
        <v>51</v>
      </c>
      <c r="B253" s="142">
        <v>105.3125</v>
      </c>
      <c r="C253" s="142">
        <v>37</v>
      </c>
    </row>
    <row r="254" spans="1:7">
      <c r="A254" s="4" t="s">
        <v>52</v>
      </c>
      <c r="B254" s="142">
        <v>60.406779661016898</v>
      </c>
      <c r="C254" s="142">
        <v>17</v>
      </c>
    </row>
    <row r="255" spans="1:7">
      <c r="A255" s="4" t="s">
        <v>53</v>
      </c>
      <c r="B255" s="142">
        <v>54.844827586206897</v>
      </c>
      <c r="C255" s="142">
        <v>13</v>
      </c>
    </row>
    <row r="256" spans="1:7">
      <c r="A256" s="4" t="s">
        <v>54</v>
      </c>
      <c r="B256" s="142">
        <v>35.073394495412799</v>
      </c>
      <c r="C256" s="142">
        <v>21</v>
      </c>
    </row>
    <row r="257" spans="1:7">
      <c r="A257" s="4" t="s">
        <v>55</v>
      </c>
      <c r="B257" s="142">
        <v>85.96</v>
      </c>
      <c r="C257" s="142">
        <v>30</v>
      </c>
    </row>
    <row r="258" spans="1:7">
      <c r="A258" s="4" t="s">
        <v>56</v>
      </c>
      <c r="B258" s="142">
        <v>57.596590909090899</v>
      </c>
      <c r="C258" s="142">
        <v>21</v>
      </c>
    </row>
    <row r="259" spans="1:7">
      <c r="A259" s="4" t="s">
        <v>57</v>
      </c>
      <c r="B259" s="142">
        <v>46.3536585365853</v>
      </c>
      <c r="C259" s="142">
        <v>15.5</v>
      </c>
    </row>
    <row r="260" spans="1:7">
      <c r="A260" s="4" t="s">
        <v>58</v>
      </c>
      <c r="B260" s="142">
        <v>33.125</v>
      </c>
      <c r="C260" s="142">
        <v>14</v>
      </c>
    </row>
    <row r="261" spans="1:7">
      <c r="A261" s="4" t="s">
        <v>59</v>
      </c>
      <c r="B261" s="142">
        <v>47.844444444444399</v>
      </c>
      <c r="C261" s="142">
        <v>23</v>
      </c>
    </row>
    <row r="262" spans="1:7">
      <c r="A262" s="4" t="s">
        <v>60</v>
      </c>
      <c r="B262" s="142">
        <v>53.432835820895498</v>
      </c>
      <c r="C262" s="142">
        <v>21</v>
      </c>
    </row>
    <row r="263" spans="1:7">
      <c r="A263" s="4" t="s">
        <v>61</v>
      </c>
      <c r="B263" s="142">
        <v>82.920634920634896</v>
      </c>
      <c r="C263" s="142">
        <v>31</v>
      </c>
    </row>
    <row r="264" spans="1:7">
      <c r="A264" s="4" t="s">
        <v>62</v>
      </c>
      <c r="B264" s="142">
        <v>75.123152709359601</v>
      </c>
      <c r="C264" s="142">
        <v>30</v>
      </c>
    </row>
    <row r="265" spans="1:7">
      <c r="A265" s="18" t="s">
        <v>63</v>
      </c>
      <c r="B265" s="143">
        <v>61.4770642201835</v>
      </c>
      <c r="C265" s="143">
        <v>20.5</v>
      </c>
    </row>
    <row r="266" spans="1:7">
      <c r="E266" s="3"/>
      <c r="F266" s="144"/>
      <c r="G266" s="144"/>
    </row>
    <row r="267" spans="1:7" ht="13">
      <c r="A267" s="153" t="s">
        <v>104</v>
      </c>
      <c r="B267" s="153"/>
      <c r="C267" s="153"/>
      <c r="D267" s="153"/>
      <c r="E267" s="153"/>
      <c r="F267" s="153"/>
    </row>
    <row r="268" spans="1:7" ht="14.5">
      <c r="A268" s="25" t="s">
        <v>67</v>
      </c>
      <c r="B268" s="26" t="s">
        <v>19</v>
      </c>
      <c r="C268" s="27" t="s">
        <v>20</v>
      </c>
      <c r="E268" s="97"/>
      <c r="F268" s="97"/>
      <c r="G268" s="97"/>
    </row>
    <row r="269" spans="1:7">
      <c r="A269" s="4" t="s">
        <v>80</v>
      </c>
      <c r="B269" s="8">
        <v>86.340336134453693</v>
      </c>
      <c r="C269" s="8">
        <v>28</v>
      </c>
    </row>
    <row r="270" spans="1:7">
      <c r="A270" s="4" t="s">
        <v>35</v>
      </c>
      <c r="B270" s="8">
        <v>96.259927797833896</v>
      </c>
      <c r="C270" s="8">
        <v>38</v>
      </c>
    </row>
    <row r="271" spans="1:7">
      <c r="A271" s="4" t="s">
        <v>36</v>
      </c>
      <c r="B271" s="8">
        <v>93.074784276126493</v>
      </c>
      <c r="C271" s="8">
        <v>38</v>
      </c>
    </row>
    <row r="272" spans="1:7">
      <c r="A272" s="4" t="s">
        <v>33</v>
      </c>
      <c r="B272" s="8">
        <v>167.837236533957</v>
      </c>
      <c r="C272" s="8">
        <v>78</v>
      </c>
    </row>
    <row r="273" spans="1:17">
      <c r="A273" s="4" t="s">
        <v>37</v>
      </c>
      <c r="B273" s="8">
        <v>135.80477528089801</v>
      </c>
      <c r="C273" s="8">
        <v>52.5</v>
      </c>
    </row>
    <row r="275" spans="1:17" ht="13">
      <c r="A275" s="153" t="s">
        <v>105</v>
      </c>
      <c r="B275" s="153"/>
      <c r="C275" s="153"/>
      <c r="D275" s="153"/>
      <c r="E275" s="153"/>
      <c r="F275" s="153"/>
      <c r="G275" s="153"/>
      <c r="H275" s="153"/>
    </row>
    <row r="276" spans="1:17" ht="14.5">
      <c r="A276" s="88" t="s">
        <v>40</v>
      </c>
      <c r="B276" s="84" t="s">
        <v>106</v>
      </c>
      <c r="C276" s="84" t="s">
        <v>107</v>
      </c>
      <c r="D276" s="84" t="s">
        <v>108</v>
      </c>
      <c r="E276" s="84" t="s">
        <v>109</v>
      </c>
      <c r="F276" s="84" t="s">
        <v>110</v>
      </c>
      <c r="G276" s="84" t="s">
        <v>98</v>
      </c>
      <c r="H276" s="33" t="s">
        <v>111</v>
      </c>
      <c r="J276" s="97"/>
      <c r="K276" s="97"/>
      <c r="L276" s="97"/>
      <c r="M276" s="97"/>
      <c r="N276" s="97"/>
      <c r="O276" s="97"/>
      <c r="P276" s="97"/>
      <c r="Q276" s="97"/>
    </row>
    <row r="277" spans="1:17" ht="14.5">
      <c r="A277" s="4" t="s">
        <v>24</v>
      </c>
      <c r="B277" s="8">
        <v>782265.60013749101</v>
      </c>
      <c r="C277" s="8">
        <v>1744095.2508666799</v>
      </c>
      <c r="D277" s="8">
        <v>4497144.9321028702</v>
      </c>
      <c r="E277" s="8">
        <v>1240539.1838052699</v>
      </c>
      <c r="F277" s="8">
        <v>8264044.9669123301</v>
      </c>
      <c r="G277" s="8">
        <v>73436</v>
      </c>
      <c r="H277" s="8">
        <v>112.53397471148099</v>
      </c>
      <c r="J277" s="94"/>
      <c r="K277" s="98"/>
      <c r="L277" s="98"/>
      <c r="M277" s="98"/>
      <c r="N277" s="98"/>
      <c r="O277" s="98"/>
      <c r="P277" s="98"/>
      <c r="Q277" s="98"/>
    </row>
    <row r="278" spans="1:17" ht="14.5">
      <c r="A278" s="4" t="s">
        <v>49</v>
      </c>
      <c r="B278" s="8">
        <v>342909.28693216201</v>
      </c>
      <c r="C278" s="8">
        <v>611385.04857600795</v>
      </c>
      <c r="D278" s="8">
        <v>1129788.2018540399</v>
      </c>
      <c r="E278" s="8">
        <v>532374.22860489995</v>
      </c>
      <c r="F278" s="8">
        <v>2616456.7659671102</v>
      </c>
      <c r="G278" s="8">
        <v>23004</v>
      </c>
      <c r="H278" s="8">
        <v>113.739209092641</v>
      </c>
      <c r="J278" s="94"/>
      <c r="K278" s="98"/>
      <c r="L278" s="98"/>
      <c r="M278" s="98"/>
      <c r="N278" s="98"/>
      <c r="O278" s="98"/>
      <c r="P278" s="98"/>
      <c r="Q278" s="98"/>
    </row>
    <row r="279" spans="1:17" ht="14.5">
      <c r="A279" s="4" t="s">
        <v>50</v>
      </c>
      <c r="B279" s="8">
        <v>28044</v>
      </c>
      <c r="C279" s="8">
        <v>214276</v>
      </c>
      <c r="D279" s="8">
        <v>626152</v>
      </c>
      <c r="E279" s="8">
        <v>76299</v>
      </c>
      <c r="F279" s="8">
        <v>944771</v>
      </c>
      <c r="G279" s="8">
        <v>9478</v>
      </c>
      <c r="H279" s="8">
        <v>99.680417809664505</v>
      </c>
      <c r="J279" s="94"/>
      <c r="K279" s="98"/>
      <c r="L279" s="98"/>
      <c r="M279" s="98"/>
      <c r="N279" s="98"/>
      <c r="O279" s="98"/>
      <c r="P279" s="98"/>
      <c r="Q279" s="98"/>
    </row>
    <row r="280" spans="1:17" ht="14.5">
      <c r="A280" s="4" t="s">
        <v>51</v>
      </c>
      <c r="B280" s="8">
        <v>317409</v>
      </c>
      <c r="C280" s="8">
        <v>440399.59458199202</v>
      </c>
      <c r="D280" s="8">
        <v>959347</v>
      </c>
      <c r="E280" s="8">
        <v>569624</v>
      </c>
      <c r="F280" s="8">
        <v>2286779.59458199</v>
      </c>
      <c r="G280" s="8">
        <v>35385</v>
      </c>
      <c r="H280" s="8">
        <v>64.625677393867207</v>
      </c>
      <c r="J280" s="94"/>
      <c r="K280" s="98"/>
      <c r="L280" s="98"/>
      <c r="M280" s="98"/>
      <c r="N280" s="98"/>
      <c r="O280" s="98"/>
      <c r="P280" s="98"/>
      <c r="Q280" s="98"/>
    </row>
    <row r="281" spans="1:17" ht="14.5">
      <c r="A281" s="4" t="s">
        <v>52</v>
      </c>
      <c r="B281" s="8">
        <v>27701</v>
      </c>
      <c r="C281" s="8">
        <v>60403</v>
      </c>
      <c r="D281" s="8">
        <v>112319</v>
      </c>
      <c r="E281" s="8">
        <v>56053</v>
      </c>
      <c r="F281" s="8">
        <v>256476</v>
      </c>
      <c r="G281" s="8">
        <v>3564</v>
      </c>
      <c r="H281" s="8">
        <v>71.962962962962905</v>
      </c>
      <c r="J281" s="94"/>
      <c r="K281" s="98"/>
      <c r="L281" s="98"/>
      <c r="M281" s="98"/>
      <c r="N281" s="98"/>
      <c r="O281" s="98"/>
      <c r="P281" s="98"/>
      <c r="Q281" s="98"/>
    </row>
    <row r="282" spans="1:17" ht="14.5">
      <c r="A282" s="4" t="s">
        <v>53</v>
      </c>
      <c r="B282" s="8">
        <v>21929</v>
      </c>
      <c r="C282" s="8">
        <v>46876</v>
      </c>
      <c r="D282" s="8">
        <v>126230</v>
      </c>
      <c r="E282" s="8">
        <v>35640</v>
      </c>
      <c r="F282" s="8">
        <v>230675</v>
      </c>
      <c r="G282" s="8">
        <v>3181</v>
      </c>
      <c r="H282" s="8">
        <v>72.516504243948404</v>
      </c>
      <c r="J282" s="94"/>
      <c r="K282" s="98"/>
      <c r="L282" s="98"/>
      <c r="M282" s="98"/>
      <c r="N282" s="98"/>
      <c r="O282" s="98"/>
      <c r="P282" s="98"/>
      <c r="Q282" s="98"/>
    </row>
    <row r="283" spans="1:17" ht="14.5">
      <c r="A283" s="4" t="s">
        <v>54</v>
      </c>
      <c r="B283" s="8">
        <v>123434</v>
      </c>
      <c r="C283" s="8">
        <v>174250</v>
      </c>
      <c r="D283" s="8">
        <v>354945</v>
      </c>
      <c r="E283" s="8">
        <v>139542</v>
      </c>
      <c r="F283" s="8">
        <v>792171</v>
      </c>
      <c r="G283" s="8">
        <v>3823</v>
      </c>
      <c r="H283" s="8">
        <v>207.211875490452</v>
      </c>
      <c r="J283" s="94"/>
      <c r="K283" s="98"/>
      <c r="L283" s="98"/>
      <c r="M283" s="98"/>
      <c r="N283" s="98"/>
      <c r="O283" s="98"/>
      <c r="P283" s="98"/>
      <c r="Q283" s="98"/>
    </row>
    <row r="284" spans="1:17" ht="14.5">
      <c r="A284" s="4" t="s">
        <v>55</v>
      </c>
      <c r="B284" s="8">
        <v>199090.87012989601</v>
      </c>
      <c r="C284" s="8">
        <v>378178.72338692797</v>
      </c>
      <c r="D284" s="8">
        <v>799328.90254677203</v>
      </c>
      <c r="E284" s="8">
        <v>423745.257183804</v>
      </c>
      <c r="F284" s="8">
        <v>1800343.7532474</v>
      </c>
      <c r="G284" s="8">
        <v>17192</v>
      </c>
      <c r="H284" s="8">
        <v>104.71985535408299</v>
      </c>
      <c r="J284" s="94"/>
      <c r="K284" s="98"/>
      <c r="L284" s="98"/>
      <c r="M284" s="98"/>
      <c r="N284" s="98"/>
      <c r="O284" s="98"/>
      <c r="P284" s="98"/>
      <c r="Q284" s="98"/>
    </row>
    <row r="285" spans="1:17" ht="14.5">
      <c r="A285" s="4" t="s">
        <v>56</v>
      </c>
      <c r="B285" s="8">
        <v>339187</v>
      </c>
      <c r="C285" s="8">
        <v>436051</v>
      </c>
      <c r="D285" s="8">
        <v>925572</v>
      </c>
      <c r="E285" s="8">
        <v>380108</v>
      </c>
      <c r="F285" s="8">
        <v>2080918</v>
      </c>
      <c r="G285" s="8">
        <v>10137</v>
      </c>
      <c r="H285" s="8">
        <v>205.279471243957</v>
      </c>
      <c r="J285" s="94"/>
      <c r="K285" s="98"/>
      <c r="L285" s="98"/>
      <c r="M285" s="98"/>
      <c r="N285" s="98"/>
      <c r="O285" s="98"/>
      <c r="P285" s="98"/>
      <c r="Q285" s="98"/>
    </row>
    <row r="286" spans="1:17" ht="14.5">
      <c r="A286" s="4" t="s">
        <v>57</v>
      </c>
      <c r="B286" s="8">
        <v>46442</v>
      </c>
      <c r="C286" s="8">
        <v>73298</v>
      </c>
      <c r="D286" s="8">
        <v>186154</v>
      </c>
      <c r="E286" s="8">
        <v>52180</v>
      </c>
      <c r="F286" s="8">
        <v>358074</v>
      </c>
      <c r="G286" s="8">
        <v>3801</v>
      </c>
      <c r="H286" s="8">
        <v>94.205209155485406</v>
      </c>
      <c r="J286" s="94"/>
      <c r="K286" s="98"/>
      <c r="L286" s="98"/>
      <c r="M286" s="98"/>
      <c r="N286" s="98"/>
      <c r="O286" s="98"/>
      <c r="P286" s="98"/>
      <c r="Q286" s="98"/>
    </row>
    <row r="287" spans="1:17" ht="14.5">
      <c r="A287" s="4" t="s">
        <v>58</v>
      </c>
      <c r="B287" s="8">
        <v>26899</v>
      </c>
      <c r="C287" s="8">
        <v>54884</v>
      </c>
      <c r="D287" s="8">
        <v>99348</v>
      </c>
      <c r="E287" s="8">
        <v>50207</v>
      </c>
      <c r="F287" s="8">
        <v>231338</v>
      </c>
      <c r="G287" s="8">
        <v>1590</v>
      </c>
      <c r="H287" s="8">
        <v>145.495597484276</v>
      </c>
      <c r="J287" s="94"/>
      <c r="K287" s="98"/>
      <c r="L287" s="98"/>
      <c r="M287" s="98"/>
      <c r="N287" s="98"/>
      <c r="O287" s="98"/>
      <c r="P287" s="98"/>
      <c r="Q287" s="98"/>
    </row>
    <row r="288" spans="1:17" ht="14.5">
      <c r="A288" s="4" t="s">
        <v>59</v>
      </c>
      <c r="B288" s="8">
        <v>150015</v>
      </c>
      <c r="C288" s="8">
        <v>349236</v>
      </c>
      <c r="D288" s="8">
        <v>1086929</v>
      </c>
      <c r="E288" s="8">
        <v>149188</v>
      </c>
      <c r="F288" s="8">
        <v>1735368</v>
      </c>
      <c r="G288" s="8">
        <v>12918</v>
      </c>
      <c r="H288" s="8">
        <v>134.33720390153201</v>
      </c>
      <c r="J288" s="94"/>
      <c r="K288" s="98"/>
      <c r="L288" s="98"/>
      <c r="M288" s="98"/>
      <c r="N288" s="98"/>
      <c r="O288" s="98"/>
      <c r="P288" s="98"/>
      <c r="Q288" s="98"/>
    </row>
    <row r="289" spans="1:17" ht="14.5">
      <c r="A289" s="4" t="s">
        <v>60</v>
      </c>
      <c r="B289" s="8">
        <v>212207</v>
      </c>
      <c r="C289" s="8">
        <v>198464</v>
      </c>
      <c r="D289" s="8">
        <v>404285</v>
      </c>
      <c r="E289" s="8">
        <v>195249</v>
      </c>
      <c r="F289" s="8">
        <v>1010205</v>
      </c>
      <c r="G289" s="8">
        <v>7160</v>
      </c>
      <c r="H289" s="8">
        <v>141.09008379888201</v>
      </c>
      <c r="J289" s="94"/>
      <c r="K289" s="98"/>
      <c r="L289" s="98"/>
      <c r="M289" s="98"/>
      <c r="N289" s="98"/>
      <c r="O289" s="98"/>
      <c r="P289" s="98"/>
      <c r="Q289" s="98"/>
    </row>
    <row r="290" spans="1:17" ht="14.5">
      <c r="A290" s="4" t="s">
        <v>61</v>
      </c>
      <c r="B290" s="8">
        <v>429550</v>
      </c>
      <c r="C290" s="8">
        <v>340517</v>
      </c>
      <c r="D290" s="8">
        <v>742901</v>
      </c>
      <c r="E290" s="8">
        <v>330731</v>
      </c>
      <c r="F290" s="8">
        <v>1843699</v>
      </c>
      <c r="G290" s="8">
        <v>15672</v>
      </c>
      <c r="H290" s="8">
        <v>117.642866258295</v>
      </c>
      <c r="J290" s="94"/>
      <c r="K290" s="98"/>
      <c r="L290" s="98"/>
      <c r="M290" s="98"/>
      <c r="N290" s="98"/>
      <c r="O290" s="98"/>
      <c r="P290" s="98"/>
      <c r="Q290" s="98"/>
    </row>
    <row r="291" spans="1:17" ht="14.5">
      <c r="A291" s="4" t="s">
        <v>62</v>
      </c>
      <c r="B291" s="8">
        <v>144671</v>
      </c>
      <c r="C291" s="8">
        <v>331697</v>
      </c>
      <c r="D291" s="8">
        <v>609609</v>
      </c>
      <c r="E291" s="8">
        <v>261328</v>
      </c>
      <c r="F291" s="8">
        <v>1347305</v>
      </c>
      <c r="G291" s="8">
        <v>15250</v>
      </c>
      <c r="H291" s="8">
        <v>88.347868852459001</v>
      </c>
      <c r="J291" s="94"/>
      <c r="K291" s="98"/>
      <c r="L291" s="98"/>
      <c r="M291" s="98"/>
      <c r="N291" s="98"/>
      <c r="O291" s="98"/>
      <c r="P291" s="98"/>
      <c r="Q291" s="98"/>
    </row>
    <row r="292" spans="1:17" ht="14.5">
      <c r="A292" s="4" t="s">
        <v>63</v>
      </c>
      <c r="B292" s="8">
        <v>117290</v>
      </c>
      <c r="C292" s="8">
        <v>266520</v>
      </c>
      <c r="D292" s="8">
        <v>546171</v>
      </c>
      <c r="E292" s="8">
        <v>190412</v>
      </c>
      <c r="F292" s="8">
        <v>1120393</v>
      </c>
      <c r="G292" s="8">
        <v>13402</v>
      </c>
      <c r="H292" s="8">
        <v>83.598940456648194</v>
      </c>
      <c r="J292" s="94"/>
      <c r="K292" s="98"/>
      <c r="L292" s="98"/>
      <c r="M292" s="98"/>
      <c r="N292" s="98"/>
      <c r="O292" s="98"/>
      <c r="P292" s="98"/>
      <c r="Q292" s="98"/>
    </row>
    <row r="293" spans="1:17" ht="14.5">
      <c r="A293" s="145" t="s">
        <v>80</v>
      </c>
      <c r="B293" s="8">
        <v>120508</v>
      </c>
      <c r="C293" s="8">
        <v>454717</v>
      </c>
      <c r="D293" s="8">
        <v>1106344</v>
      </c>
      <c r="E293" s="8">
        <v>194298</v>
      </c>
      <c r="F293" s="8">
        <v>1875867</v>
      </c>
      <c r="G293" s="8">
        <v>20549</v>
      </c>
      <c r="H293" s="8">
        <v>91.287507907927406</v>
      </c>
      <c r="J293" s="94"/>
      <c r="K293" s="98"/>
      <c r="L293" s="98"/>
      <c r="M293" s="98"/>
      <c r="N293" s="98"/>
      <c r="O293" s="98"/>
      <c r="P293" s="98"/>
      <c r="Q293" s="98"/>
    </row>
    <row r="294" spans="1:17" ht="14.5">
      <c r="A294" s="145" t="s">
        <v>35</v>
      </c>
      <c r="B294" s="8">
        <v>143002</v>
      </c>
      <c r="C294" s="8">
        <v>517318</v>
      </c>
      <c r="D294" s="8">
        <v>1446765</v>
      </c>
      <c r="E294" s="8">
        <v>360525</v>
      </c>
      <c r="F294" s="8">
        <v>2467610</v>
      </c>
      <c r="G294" s="8">
        <v>26664</v>
      </c>
      <c r="H294" s="8">
        <v>92.544629462946304</v>
      </c>
      <c r="J294" s="94"/>
      <c r="K294" s="98"/>
      <c r="L294" s="98"/>
      <c r="M294" s="98"/>
      <c r="N294" s="98"/>
      <c r="O294" s="98"/>
      <c r="P294" s="98"/>
      <c r="Q294" s="98"/>
    </row>
    <row r="295" spans="1:17" ht="14.5">
      <c r="A295" s="145" t="s">
        <v>36</v>
      </c>
      <c r="B295" s="8">
        <v>473127</v>
      </c>
      <c r="C295" s="8">
        <v>2183685</v>
      </c>
      <c r="D295" s="8">
        <v>5786634</v>
      </c>
      <c r="E295" s="8">
        <v>802045</v>
      </c>
      <c r="F295" s="8">
        <v>9245491</v>
      </c>
      <c r="G295" s="8">
        <v>97077</v>
      </c>
      <c r="H295" s="8">
        <v>95.238738321126505</v>
      </c>
      <c r="J295" s="94"/>
      <c r="K295" s="98"/>
      <c r="L295" s="98"/>
      <c r="M295" s="98"/>
      <c r="N295" s="98"/>
      <c r="O295" s="98"/>
      <c r="P295" s="98"/>
      <c r="Q295" s="98"/>
    </row>
    <row r="296" spans="1:17" ht="14.5">
      <c r="A296" s="145" t="s">
        <v>33</v>
      </c>
      <c r="B296" s="8">
        <v>3933349</v>
      </c>
      <c r="C296" s="8">
        <v>7729167</v>
      </c>
      <c r="D296" s="8">
        <v>12928286</v>
      </c>
      <c r="E296" s="8">
        <v>7842946</v>
      </c>
      <c r="F296" s="8">
        <v>32433748</v>
      </c>
      <c r="G296" s="8">
        <v>429999</v>
      </c>
      <c r="H296" s="8">
        <v>75.427496343014695</v>
      </c>
      <c r="J296" s="94"/>
      <c r="K296" s="98"/>
      <c r="L296" s="98"/>
      <c r="M296" s="98"/>
      <c r="N296" s="98"/>
      <c r="O296" s="98"/>
      <c r="P296" s="98"/>
      <c r="Q296" s="98"/>
    </row>
    <row r="297" spans="1:17" ht="14.5">
      <c r="A297" s="145" t="s">
        <v>37</v>
      </c>
      <c r="B297" s="8">
        <v>899457</v>
      </c>
      <c r="C297" s="8">
        <v>1587095</v>
      </c>
      <c r="D297" s="8">
        <v>2591493</v>
      </c>
      <c r="E297" s="8">
        <v>1733700</v>
      </c>
      <c r="F297" s="8">
        <v>6811745</v>
      </c>
      <c r="G297" s="8">
        <v>96693</v>
      </c>
      <c r="H297" s="8">
        <v>70.447136814453998</v>
      </c>
      <c r="J297" s="94"/>
      <c r="K297" s="98"/>
      <c r="L297" s="98"/>
      <c r="M297" s="98"/>
      <c r="N297" s="98"/>
      <c r="O297" s="98"/>
      <c r="P297" s="98"/>
      <c r="Q297" s="98"/>
    </row>
    <row r="298" spans="1:17">
      <c r="A298" s="89" t="s">
        <v>32</v>
      </c>
      <c r="B298" s="90">
        <f>SUBTOTAL(109,Table30[Tulud_kokku_q1])</f>
        <v>8878486.7571995482</v>
      </c>
      <c r="C298" s="90">
        <f>SUBTOTAL(109,Table30[Tulud_kokku_q2])</f>
        <v>18192512.617411606</v>
      </c>
      <c r="D298" s="90">
        <f>SUBTOTAL(109,Table30[Tulud_kokku_q3])</f>
        <v>37065746.03650368</v>
      </c>
      <c r="E298" s="90">
        <f>SUBTOTAL(109,Table30[Tulud_kokku_q4])</f>
        <v>15616733.669593975</v>
      </c>
      <c r="F298" s="90">
        <f>SUBTOTAL(109,Table30[Tulud kokku])</f>
        <v>79753479.080708832</v>
      </c>
      <c r="G298" s="90">
        <f>SUBTOTAL(109,Table30[Rendipaevade arv kokku])</f>
        <v>919975</v>
      </c>
      <c r="H298" s="91"/>
    </row>
    <row r="300" spans="1:17" ht="13">
      <c r="A300" s="156" t="s">
        <v>112</v>
      </c>
      <c r="B300" s="156"/>
      <c r="C300" s="156"/>
      <c r="D300" s="156"/>
      <c r="E300" s="156"/>
    </row>
    <row r="301" spans="1:17" ht="14.5">
      <c r="A301" s="25" t="s">
        <v>40</v>
      </c>
      <c r="B301" s="26" t="s">
        <v>113</v>
      </c>
      <c r="C301" s="27" t="s">
        <v>114</v>
      </c>
      <c r="E301" s="97"/>
      <c r="F301" s="97"/>
      <c r="G301" s="97"/>
    </row>
    <row r="302" spans="1:17" ht="14.5">
      <c r="A302" s="4" t="s">
        <v>24</v>
      </c>
      <c r="B302" s="8">
        <v>6478.5451455703496</v>
      </c>
      <c r="C302" s="8">
        <v>3384</v>
      </c>
      <c r="E302" s="94"/>
      <c r="F302" s="98"/>
      <c r="G302" s="98"/>
    </row>
    <row r="303" spans="1:17" ht="14.5">
      <c r="A303" s="4" t="s">
        <v>49</v>
      </c>
      <c r="B303" s="8">
        <v>11657.4942591496</v>
      </c>
      <c r="C303" s="8">
        <v>4518</v>
      </c>
      <c r="E303" s="94"/>
      <c r="F303" s="98"/>
      <c r="G303" s="98"/>
    </row>
    <row r="304" spans="1:17" ht="14.5">
      <c r="A304" s="4" t="s">
        <v>50</v>
      </c>
      <c r="B304" s="8">
        <v>5106.8702702702703</v>
      </c>
      <c r="C304" s="8">
        <v>2717</v>
      </c>
      <c r="E304" s="94"/>
      <c r="F304" s="98"/>
      <c r="G304" s="98"/>
    </row>
    <row r="305" spans="1:19" ht="14.5">
      <c r="A305" s="4" t="s">
        <v>51</v>
      </c>
      <c r="B305" s="8">
        <v>6609.1895797167399</v>
      </c>
      <c r="C305" s="8">
        <v>1847</v>
      </c>
      <c r="E305" s="94"/>
      <c r="F305" s="98"/>
      <c r="G305" s="98"/>
    </row>
    <row r="306" spans="1:19" ht="14.5">
      <c r="A306" s="4" t="s">
        <v>52</v>
      </c>
      <c r="B306" s="8">
        <v>4347.05084745762</v>
      </c>
      <c r="C306" s="8">
        <v>1559</v>
      </c>
      <c r="E306" s="94"/>
      <c r="F306" s="98"/>
      <c r="G306" s="98"/>
    </row>
    <row r="307" spans="1:19" ht="14.5">
      <c r="A307" s="4" t="s">
        <v>53</v>
      </c>
      <c r="B307" s="8">
        <v>3977.1551724137898</v>
      </c>
      <c r="C307" s="8">
        <v>1666.5</v>
      </c>
      <c r="E307" s="94"/>
      <c r="F307" s="98"/>
      <c r="G307" s="98"/>
    </row>
    <row r="308" spans="1:19" ht="14.5">
      <c r="A308" s="4" t="s">
        <v>54</v>
      </c>
      <c r="B308" s="8">
        <v>7579.6534090909099</v>
      </c>
      <c r="C308" s="8">
        <v>2684.5</v>
      </c>
      <c r="E308" s="94"/>
      <c r="F308" s="98"/>
      <c r="G308" s="98"/>
    </row>
    <row r="309" spans="1:19" ht="14.5">
      <c r="A309" s="4" t="s">
        <v>55</v>
      </c>
      <c r="B309" s="8">
        <v>8912.5928378584103</v>
      </c>
      <c r="C309" s="8">
        <v>2506.5</v>
      </c>
      <c r="E309" s="94"/>
      <c r="F309" s="98"/>
      <c r="G309" s="98"/>
    </row>
    <row r="310" spans="1:19" ht="14.5">
      <c r="A310" s="4" t="s">
        <v>56</v>
      </c>
      <c r="B310" s="8">
        <v>8925.4602048857305</v>
      </c>
      <c r="C310" s="8">
        <v>3642</v>
      </c>
      <c r="E310" s="94"/>
      <c r="F310" s="98"/>
      <c r="G310" s="98"/>
    </row>
    <row r="311" spans="1:19" ht="14.5">
      <c r="A311" s="4" t="s">
        <v>57</v>
      </c>
      <c r="B311" s="8">
        <v>4314.1445783132503</v>
      </c>
      <c r="C311" s="8">
        <v>1715</v>
      </c>
      <c r="E311" s="94"/>
      <c r="F311" s="98"/>
      <c r="G311" s="98"/>
    </row>
    <row r="312" spans="1:19" ht="14.5">
      <c r="A312" s="4" t="s">
        <v>58</v>
      </c>
      <c r="B312" s="8">
        <v>4536.0392156862699</v>
      </c>
      <c r="C312" s="8">
        <v>1325</v>
      </c>
      <c r="E312" s="94"/>
      <c r="F312" s="98"/>
      <c r="G312" s="98"/>
    </row>
    <row r="313" spans="1:19" ht="14.5">
      <c r="A313" s="4" t="s">
        <v>59</v>
      </c>
      <c r="B313" s="8">
        <v>7532.2186379928298</v>
      </c>
      <c r="C313" s="8">
        <v>2928</v>
      </c>
      <c r="E313" s="94"/>
      <c r="F313" s="98"/>
      <c r="G313" s="98"/>
    </row>
    <row r="314" spans="1:19" ht="14.5">
      <c r="A314" s="4" t="s">
        <v>60</v>
      </c>
      <c r="B314" s="8">
        <v>9101.2191142191095</v>
      </c>
      <c r="C314" s="8">
        <v>2952.5</v>
      </c>
      <c r="E314" s="94"/>
      <c r="F314" s="98"/>
      <c r="G314" s="98"/>
    </row>
    <row r="315" spans="1:19" ht="14.5">
      <c r="A315" s="4" t="s">
        <v>61</v>
      </c>
      <c r="B315" s="8">
        <v>9602.5989583333303</v>
      </c>
      <c r="C315" s="8">
        <v>3213.5</v>
      </c>
      <c r="E315" s="94"/>
      <c r="F315" s="98"/>
      <c r="G315" s="98"/>
    </row>
    <row r="316" spans="1:19" ht="14.5">
      <c r="A316" s="4" t="s">
        <v>62</v>
      </c>
      <c r="B316" s="8">
        <v>6416.2714285714301</v>
      </c>
      <c r="C316" s="8">
        <v>2360</v>
      </c>
      <c r="E316" s="94"/>
      <c r="F316" s="98"/>
      <c r="G316" s="98"/>
    </row>
    <row r="317" spans="1:19" ht="14.5">
      <c r="A317" s="4" t="s">
        <v>63</v>
      </c>
      <c r="B317" s="8">
        <v>4992.8854625550603</v>
      </c>
      <c r="C317" s="8">
        <v>1965</v>
      </c>
      <c r="E317" s="94"/>
      <c r="F317" s="98"/>
      <c r="G317" s="98"/>
    </row>
    <row r="319" spans="1:19" ht="13">
      <c r="A319" s="153" t="s">
        <v>115</v>
      </c>
      <c r="B319" s="153"/>
      <c r="C319" s="153"/>
      <c r="D319" s="153"/>
      <c r="E319" s="153"/>
      <c r="F319" s="153"/>
    </row>
    <row r="320" spans="1:19" ht="14.5">
      <c r="A320" s="25" t="s">
        <v>40</v>
      </c>
      <c r="B320" s="28" t="s">
        <v>116</v>
      </c>
      <c r="C320" s="28" t="s">
        <v>117</v>
      </c>
      <c r="D320" s="28" t="s">
        <v>118</v>
      </c>
      <c r="E320" s="28" t="s">
        <v>119</v>
      </c>
      <c r="F320" s="28" t="s">
        <v>120</v>
      </c>
      <c r="G320" s="28" t="s">
        <v>121</v>
      </c>
      <c r="H320" s="26" t="s">
        <v>122</v>
      </c>
      <c r="I320" s="26" t="s">
        <v>123</v>
      </c>
      <c r="N320" s="97"/>
      <c r="O320" s="97"/>
      <c r="P320" s="97"/>
      <c r="Q320" s="97"/>
      <c r="R320" s="97"/>
      <c r="S320" s="97"/>
    </row>
    <row r="321" spans="1:19" ht="14.5">
      <c r="A321" s="4" t="s">
        <v>24</v>
      </c>
      <c r="B321" s="8">
        <v>1804.78169367846</v>
      </c>
      <c r="C321" s="8">
        <v>894</v>
      </c>
      <c r="D321" s="8">
        <v>2127.4022407586999</v>
      </c>
      <c r="E321" s="8">
        <v>1186.5</v>
      </c>
      <c r="F321" s="8">
        <v>3977.2367360060498</v>
      </c>
      <c r="G321" s="8">
        <v>2179.5</v>
      </c>
      <c r="H321" s="8">
        <v>1711.3058442091101</v>
      </c>
      <c r="I321" s="8">
        <v>877</v>
      </c>
      <c r="L321" s="146"/>
      <c r="M321" s="146"/>
      <c r="N321" s="98"/>
      <c r="O321" s="98"/>
      <c r="P321" s="98"/>
      <c r="Q321" s="98"/>
      <c r="R321" s="98"/>
      <c r="S321" s="98"/>
    </row>
    <row r="322" spans="1:19" ht="14.5">
      <c r="A322" s="4" t="s">
        <v>49</v>
      </c>
      <c r="B322" s="8">
        <v>2538.5459494245902</v>
      </c>
      <c r="C322" s="8">
        <v>1185.5</v>
      </c>
      <c r="D322" s="8">
        <v>3277.2188306084199</v>
      </c>
      <c r="E322" s="8">
        <v>1614</v>
      </c>
      <c r="F322" s="8">
        <v>4528.0897425335597</v>
      </c>
      <c r="G322" s="8">
        <v>2256</v>
      </c>
      <c r="H322" s="8">
        <v>3983.5503709408699</v>
      </c>
      <c r="I322" s="8">
        <v>1776</v>
      </c>
      <c r="L322" s="146"/>
      <c r="M322" s="146"/>
      <c r="N322" s="98"/>
      <c r="O322" s="98"/>
      <c r="P322" s="98"/>
      <c r="Q322" s="98"/>
      <c r="R322" s="98"/>
      <c r="S322" s="98"/>
    </row>
    <row r="323" spans="1:19" ht="14.5">
      <c r="A323" s="4" t="s">
        <v>50</v>
      </c>
      <c r="B323" s="8">
        <v>738</v>
      </c>
      <c r="C323" s="8">
        <v>447.5</v>
      </c>
      <c r="D323" s="8">
        <v>1587.2296296296299</v>
      </c>
      <c r="E323" s="8">
        <v>712</v>
      </c>
      <c r="F323" s="8">
        <v>3517.7078651685401</v>
      </c>
      <c r="G323" s="8">
        <v>1898.5</v>
      </c>
      <c r="H323" s="8">
        <v>1003.93421052631</v>
      </c>
      <c r="I323" s="8">
        <v>741.5</v>
      </c>
      <c r="N323" s="98"/>
      <c r="O323" s="98"/>
      <c r="P323" s="98"/>
      <c r="Q323" s="98"/>
      <c r="R323" s="98"/>
      <c r="S323" s="98"/>
    </row>
    <row r="324" spans="1:19" ht="14.5">
      <c r="A324" s="4" t="s">
        <v>51</v>
      </c>
      <c r="B324" s="8">
        <v>2102.04635761589</v>
      </c>
      <c r="C324" s="8">
        <v>520</v>
      </c>
      <c r="D324" s="8">
        <v>1914.7808460086601</v>
      </c>
      <c r="E324" s="8">
        <v>673</v>
      </c>
      <c r="F324" s="8">
        <v>3135.1209150326799</v>
      </c>
      <c r="G324" s="8">
        <v>1215</v>
      </c>
      <c r="H324" s="8">
        <v>2287.64658634538</v>
      </c>
      <c r="I324" s="8">
        <v>631</v>
      </c>
      <c r="L324" s="146"/>
      <c r="N324" s="98"/>
      <c r="O324" s="98"/>
      <c r="P324" s="98"/>
      <c r="Q324" s="98"/>
      <c r="R324" s="98"/>
      <c r="S324" s="98"/>
    </row>
    <row r="325" spans="1:19" ht="14.5">
      <c r="A325" s="4" t="s">
        <v>52</v>
      </c>
      <c r="B325" s="8">
        <v>1259.1363636363601</v>
      </c>
      <c r="C325" s="8">
        <v>1101.5</v>
      </c>
      <c r="D325" s="8">
        <v>1725.8</v>
      </c>
      <c r="E325" s="8">
        <v>636</v>
      </c>
      <c r="F325" s="8">
        <v>1970.5087719298201</v>
      </c>
      <c r="G325" s="8">
        <v>816</v>
      </c>
      <c r="H325" s="8">
        <v>1751.65625</v>
      </c>
      <c r="I325" s="8">
        <v>778</v>
      </c>
      <c r="L325" s="146"/>
      <c r="N325" s="98"/>
      <c r="O325" s="98"/>
      <c r="P325" s="98"/>
      <c r="Q325" s="98"/>
      <c r="R325" s="98"/>
      <c r="S325" s="98"/>
    </row>
    <row r="326" spans="1:19" ht="14.5">
      <c r="A326" s="4" t="s">
        <v>53</v>
      </c>
      <c r="B326" s="8">
        <v>913.70833333333303</v>
      </c>
      <c r="C326" s="8">
        <v>435.5</v>
      </c>
      <c r="D326" s="8">
        <v>1065.3636363636299</v>
      </c>
      <c r="E326" s="8">
        <v>486</v>
      </c>
      <c r="F326" s="8">
        <v>2381.6981132075398</v>
      </c>
      <c r="G326" s="8">
        <v>1134</v>
      </c>
      <c r="H326" s="8">
        <v>1113.75</v>
      </c>
      <c r="I326" s="8">
        <v>539.5</v>
      </c>
      <c r="L326" s="146"/>
      <c r="N326" s="98"/>
      <c r="O326" s="98"/>
      <c r="P326" s="98"/>
      <c r="Q326" s="98"/>
      <c r="R326" s="98"/>
      <c r="S326" s="98"/>
    </row>
    <row r="327" spans="1:19" ht="14.5">
      <c r="A327" s="4" t="s">
        <v>54</v>
      </c>
      <c r="B327" s="8">
        <v>2323.25714285714</v>
      </c>
      <c r="C327" s="8">
        <v>543</v>
      </c>
      <c r="D327" s="8">
        <v>2262.47122302158</v>
      </c>
      <c r="E327" s="8">
        <v>820</v>
      </c>
      <c r="F327" s="8">
        <v>4014.5302197802198</v>
      </c>
      <c r="G327" s="8">
        <v>1650</v>
      </c>
      <c r="H327" s="8">
        <v>2073.5403726708</v>
      </c>
      <c r="I327" s="8">
        <v>834</v>
      </c>
      <c r="L327" s="146"/>
      <c r="N327" s="98"/>
      <c r="O327" s="98"/>
      <c r="P327" s="98"/>
      <c r="Q327" s="98"/>
      <c r="R327" s="98"/>
      <c r="S327" s="98"/>
    </row>
    <row r="328" spans="1:19" ht="14.5">
      <c r="A328" s="4" t="s">
        <v>55</v>
      </c>
      <c r="B328" s="8">
        <v>2342.2455309399502</v>
      </c>
      <c r="C328" s="8">
        <v>601</v>
      </c>
      <c r="D328" s="8">
        <v>2471.75636200606</v>
      </c>
      <c r="E328" s="8">
        <v>673</v>
      </c>
      <c r="F328" s="8">
        <v>3996.6445127338602</v>
      </c>
      <c r="G328" s="8">
        <v>1372.5</v>
      </c>
      <c r="H328" s="8">
        <v>3417.3004611597098</v>
      </c>
      <c r="I328" s="8">
        <v>745</v>
      </c>
      <c r="L328" s="146"/>
      <c r="N328" s="98"/>
      <c r="O328" s="98"/>
      <c r="P328" s="98"/>
      <c r="Q328" s="98"/>
      <c r="R328" s="98"/>
      <c r="S328" s="98"/>
    </row>
    <row r="329" spans="1:19" ht="14.5">
      <c r="A329" s="4" t="s">
        <v>56</v>
      </c>
      <c r="B329" s="8">
        <v>2288.20845070422</v>
      </c>
      <c r="C329" s="8">
        <v>661</v>
      </c>
      <c r="D329" s="8">
        <v>2553.34892787524</v>
      </c>
      <c r="E329" s="8">
        <v>1020.5</v>
      </c>
      <c r="F329" s="8">
        <v>4950.00442477876</v>
      </c>
      <c r="G329" s="8">
        <v>2477</v>
      </c>
      <c r="H329" s="8">
        <v>2205.5093283582</v>
      </c>
      <c r="I329" s="8">
        <v>786</v>
      </c>
      <c r="L329" s="146"/>
      <c r="N329" s="98"/>
      <c r="O329" s="98"/>
      <c r="P329" s="98"/>
      <c r="Q329" s="98"/>
      <c r="R329" s="98"/>
      <c r="S329" s="98"/>
    </row>
    <row r="330" spans="1:19" ht="14.5">
      <c r="A330" s="4" t="s">
        <v>57</v>
      </c>
      <c r="B330" s="8">
        <v>1365.9411764705801</v>
      </c>
      <c r="C330" s="8">
        <v>459.5</v>
      </c>
      <c r="D330" s="8">
        <v>1285.9298245614</v>
      </c>
      <c r="E330" s="8">
        <v>497</v>
      </c>
      <c r="F330" s="8">
        <v>2449.3947368421</v>
      </c>
      <c r="G330" s="8">
        <v>1190.5</v>
      </c>
      <c r="H330" s="8">
        <v>1159.55555555555</v>
      </c>
      <c r="I330" s="8">
        <v>475</v>
      </c>
      <c r="L330" s="146"/>
      <c r="N330" s="98"/>
      <c r="O330" s="98"/>
      <c r="P330" s="98"/>
      <c r="Q330" s="98"/>
      <c r="R330" s="98"/>
      <c r="S330" s="98"/>
    </row>
    <row r="331" spans="1:19" ht="14.5">
      <c r="A331" s="4" t="s">
        <v>58</v>
      </c>
      <c r="B331" s="8">
        <v>1344.95</v>
      </c>
      <c r="C331" s="8">
        <v>539.5</v>
      </c>
      <c r="D331" s="8">
        <v>1247.3636363636299</v>
      </c>
      <c r="E331" s="8">
        <v>494.5</v>
      </c>
      <c r="F331" s="8">
        <v>2069.75</v>
      </c>
      <c r="G331" s="8">
        <v>641</v>
      </c>
      <c r="H331" s="8">
        <v>1931.0384615384601</v>
      </c>
      <c r="I331" s="8">
        <v>557</v>
      </c>
      <c r="L331" s="146"/>
      <c r="N331" s="98"/>
      <c r="O331" s="98"/>
      <c r="P331" s="98"/>
      <c r="Q331" s="98"/>
      <c r="R331" s="98"/>
      <c r="S331" s="98"/>
    </row>
    <row r="332" spans="1:19" ht="14.5">
      <c r="A332" s="4" t="s">
        <v>59</v>
      </c>
      <c r="B332" s="8">
        <v>2154.5367647058802</v>
      </c>
      <c r="C332" s="8">
        <v>404.5</v>
      </c>
      <c r="D332" s="8">
        <v>2103.2864077669901</v>
      </c>
      <c r="E332" s="8">
        <v>749.5</v>
      </c>
      <c r="F332" s="8">
        <v>4468.5961199294497</v>
      </c>
      <c r="G332" s="8">
        <v>2160</v>
      </c>
      <c r="H332" s="8">
        <v>1826.9283154121799</v>
      </c>
      <c r="I332" s="8">
        <v>525</v>
      </c>
      <c r="L332" s="146"/>
      <c r="N332" s="98"/>
      <c r="O332" s="98"/>
      <c r="P332" s="98"/>
      <c r="Q332" s="98"/>
      <c r="R332" s="98"/>
      <c r="S332" s="98"/>
    </row>
    <row r="333" spans="1:19" ht="14.5">
      <c r="A333" s="4" t="s">
        <v>60</v>
      </c>
      <c r="B333" s="8">
        <v>2447.71145374449</v>
      </c>
      <c r="C333" s="8">
        <v>991.5</v>
      </c>
      <c r="D333" s="8">
        <v>2666.5958083832302</v>
      </c>
      <c r="E333" s="8">
        <v>1239.5</v>
      </c>
      <c r="F333" s="8">
        <v>3619.2784503631901</v>
      </c>
      <c r="G333" s="8">
        <v>1631.5</v>
      </c>
      <c r="H333" s="8">
        <v>3322.0258620689601</v>
      </c>
      <c r="I333" s="8">
        <v>1429.5</v>
      </c>
      <c r="L333" s="146"/>
      <c r="M333" s="146"/>
      <c r="N333" s="98"/>
      <c r="O333" s="98"/>
      <c r="P333" s="98"/>
      <c r="Q333" s="98"/>
      <c r="R333" s="98"/>
      <c r="S333" s="98"/>
    </row>
    <row r="334" spans="1:19" ht="14.5">
      <c r="A334" s="4" t="s">
        <v>61</v>
      </c>
      <c r="B334" s="8">
        <v>3801.3274336283098</v>
      </c>
      <c r="C334" s="8">
        <v>1504</v>
      </c>
      <c r="D334" s="8">
        <v>2467.5144927536198</v>
      </c>
      <c r="E334" s="8">
        <v>914</v>
      </c>
      <c r="F334" s="8">
        <v>4370.0058823529398</v>
      </c>
      <c r="G334" s="8">
        <v>1818.5</v>
      </c>
      <c r="H334" s="8">
        <v>2851.1293103448202</v>
      </c>
      <c r="I334" s="8">
        <v>939</v>
      </c>
      <c r="L334" s="146"/>
      <c r="M334" s="146"/>
      <c r="N334" s="98"/>
      <c r="O334" s="98"/>
      <c r="P334" s="98"/>
      <c r="Q334" s="98"/>
      <c r="R334" s="98"/>
      <c r="S334" s="98"/>
    </row>
    <row r="335" spans="1:19" ht="14.5">
      <c r="A335" s="4" t="s">
        <v>62</v>
      </c>
      <c r="B335" s="8">
        <v>1928.9466666666599</v>
      </c>
      <c r="C335" s="8">
        <v>842</v>
      </c>
      <c r="D335" s="8">
        <v>2303.45138888888</v>
      </c>
      <c r="E335" s="8">
        <v>1210</v>
      </c>
      <c r="F335" s="8">
        <v>2835.3906976744101</v>
      </c>
      <c r="G335" s="8">
        <v>1509</v>
      </c>
      <c r="H335" s="8">
        <v>1980.6060606060601</v>
      </c>
      <c r="I335" s="8">
        <v>1038</v>
      </c>
      <c r="L335" s="146"/>
      <c r="N335" s="98"/>
      <c r="O335" s="98"/>
      <c r="P335" s="98"/>
      <c r="Q335" s="98"/>
      <c r="R335" s="98"/>
      <c r="S335" s="98"/>
    </row>
    <row r="336" spans="1:19" ht="14.5">
      <c r="A336" s="4" t="s">
        <v>63</v>
      </c>
      <c r="B336" s="8">
        <v>1265.5161290322501</v>
      </c>
      <c r="C336" s="8">
        <v>469</v>
      </c>
      <c r="D336" s="8">
        <v>1651.17682926829</v>
      </c>
      <c r="E336" s="8">
        <v>796</v>
      </c>
      <c r="F336" s="8">
        <v>2668.7198067632798</v>
      </c>
      <c r="G336" s="8">
        <v>1504</v>
      </c>
      <c r="H336" s="8">
        <v>1617.42857142857</v>
      </c>
      <c r="I336" s="8">
        <v>632</v>
      </c>
      <c r="L336" s="146"/>
      <c r="N336" s="98"/>
      <c r="O336" s="98"/>
      <c r="P336" s="98"/>
      <c r="Q336" s="98"/>
      <c r="R336" s="98"/>
      <c r="S336" s="98"/>
    </row>
    <row r="338" spans="1:5" ht="13">
      <c r="A338" s="83" t="s">
        <v>124</v>
      </c>
    </row>
    <row r="339" spans="1:5" ht="13">
      <c r="A339" s="25" t="s">
        <v>40</v>
      </c>
      <c r="B339" s="27" t="s">
        <v>125</v>
      </c>
      <c r="D339" s="116"/>
      <c r="E339" s="116"/>
    </row>
    <row r="340" spans="1:5">
      <c r="A340" s="4" t="s">
        <v>24</v>
      </c>
      <c r="B340" s="4">
        <v>1245</v>
      </c>
    </row>
    <row r="341" spans="1:5">
      <c r="A341" s="4" t="s">
        <v>49</v>
      </c>
      <c r="B341" s="4">
        <v>381</v>
      </c>
    </row>
    <row r="342" spans="1:5">
      <c r="A342" s="4" t="s">
        <v>50</v>
      </c>
      <c r="B342" s="4">
        <v>183</v>
      </c>
    </row>
    <row r="343" spans="1:5">
      <c r="A343" s="4" t="s">
        <v>51</v>
      </c>
      <c r="B343" s="4">
        <v>336</v>
      </c>
    </row>
    <row r="344" spans="1:5">
      <c r="A344" s="4" t="s">
        <v>52</v>
      </c>
      <c r="B344" s="4">
        <v>59</v>
      </c>
    </row>
    <row r="345" spans="1:5">
      <c r="A345" s="4" t="s">
        <v>53</v>
      </c>
      <c r="B345" s="4">
        <v>58</v>
      </c>
    </row>
    <row r="346" spans="1:5">
      <c r="A346" s="4" t="s">
        <v>54</v>
      </c>
      <c r="B346" s="4">
        <v>109</v>
      </c>
    </row>
    <row r="347" spans="1:5">
      <c r="A347" s="4" t="s">
        <v>55</v>
      </c>
      <c r="B347" s="4">
        <v>200</v>
      </c>
    </row>
    <row r="348" spans="1:5">
      <c r="A348" s="4" t="s">
        <v>56</v>
      </c>
      <c r="B348" s="4">
        <v>176</v>
      </c>
    </row>
    <row r="349" spans="1:5">
      <c r="A349" s="4" t="s">
        <v>57</v>
      </c>
      <c r="B349" s="4">
        <v>82</v>
      </c>
    </row>
    <row r="350" spans="1:5">
      <c r="A350" s="4" t="s">
        <v>58</v>
      </c>
      <c r="B350" s="4">
        <v>48</v>
      </c>
    </row>
    <row r="351" spans="1:5">
      <c r="A351" s="4" t="s">
        <v>59</v>
      </c>
      <c r="B351" s="4">
        <v>270</v>
      </c>
    </row>
    <row r="352" spans="1:5">
      <c r="A352" s="4" t="s">
        <v>60</v>
      </c>
      <c r="B352" s="4">
        <v>134</v>
      </c>
    </row>
    <row r="353" spans="1:8">
      <c r="A353" s="4" t="s">
        <v>61</v>
      </c>
      <c r="B353" s="4">
        <v>189</v>
      </c>
    </row>
    <row r="354" spans="1:8">
      <c r="A354" s="4" t="s">
        <v>62</v>
      </c>
      <c r="B354" s="4">
        <v>203</v>
      </c>
    </row>
    <row r="355" spans="1:8">
      <c r="A355" s="4" t="s">
        <v>63</v>
      </c>
      <c r="B355" s="4">
        <v>218</v>
      </c>
    </row>
    <row r="356" spans="1:8">
      <c r="D356" s="3"/>
      <c r="E356" s="3"/>
    </row>
    <row r="357" spans="1:8" ht="13">
      <c r="A357" s="83" t="s">
        <v>126</v>
      </c>
    </row>
    <row r="358" spans="1:8" ht="14.5">
      <c r="A358" s="92" t="s">
        <v>40</v>
      </c>
      <c r="B358" s="92" t="s">
        <v>125</v>
      </c>
      <c r="D358" s="97"/>
      <c r="E358" s="97"/>
    </row>
    <row r="359" spans="1:8" ht="14.5">
      <c r="A359" s="4" t="s">
        <v>80</v>
      </c>
      <c r="B359" s="4">
        <v>238</v>
      </c>
      <c r="D359" s="94"/>
      <c r="E359" s="97"/>
      <c r="F359" s="94"/>
      <c r="G359" s="99"/>
      <c r="H359" s="100"/>
    </row>
    <row r="360" spans="1:8" ht="14.5">
      <c r="A360" s="4" t="s">
        <v>35</v>
      </c>
      <c r="B360" s="4">
        <v>277</v>
      </c>
      <c r="D360" s="94"/>
      <c r="E360" s="97"/>
      <c r="F360" s="94"/>
      <c r="G360" s="99"/>
      <c r="H360" s="100"/>
    </row>
    <row r="361" spans="1:8" ht="14.5">
      <c r="A361" s="4" t="s">
        <v>36</v>
      </c>
      <c r="B361" s="4">
        <v>1043</v>
      </c>
      <c r="D361" s="94"/>
      <c r="E361" s="97"/>
      <c r="F361" s="94"/>
      <c r="G361" s="99"/>
      <c r="H361" s="100"/>
    </row>
    <row r="362" spans="1:8" ht="14.5">
      <c r="A362" s="4" t="s">
        <v>33</v>
      </c>
      <c r="B362" s="4">
        <v>2562</v>
      </c>
      <c r="D362" s="94"/>
      <c r="E362" s="97"/>
      <c r="F362" s="94"/>
      <c r="G362" s="99"/>
      <c r="H362" s="100"/>
    </row>
    <row r="363" spans="1:8" ht="14.5">
      <c r="A363" s="4" t="s">
        <v>37</v>
      </c>
      <c r="B363" s="4">
        <v>712</v>
      </c>
      <c r="D363" s="94"/>
      <c r="E363" s="97"/>
      <c r="F363" s="94"/>
      <c r="G363" s="99"/>
      <c r="H363" s="100"/>
    </row>
  </sheetData>
  <mergeCells count="17">
    <mergeCell ref="A1:Q1"/>
    <mergeCell ref="A3:E3"/>
    <mergeCell ref="A5:R5"/>
    <mergeCell ref="A24:S24"/>
    <mergeCell ref="A69:G69"/>
    <mergeCell ref="A59:J59"/>
    <mergeCell ref="A32:G32"/>
    <mergeCell ref="A51:G51"/>
    <mergeCell ref="A275:H275"/>
    <mergeCell ref="A169:F169"/>
    <mergeCell ref="A229:D229"/>
    <mergeCell ref="A300:E300"/>
    <mergeCell ref="A319:F319"/>
    <mergeCell ref="A248:D248"/>
    <mergeCell ref="A221:E221"/>
    <mergeCell ref="A202:F202"/>
    <mergeCell ref="A267:F267"/>
  </mergeCells>
  <phoneticPr fontId="21" type="noConversion"/>
  <pageMargins left="0.7" right="0.7" top="0.75" bottom="0.75" header="0.3" footer="0.3"/>
  <tableParts count="19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922113E9A6454F93FE48F61E13D0EF" ma:contentTypeVersion="12" ma:contentTypeDescription="Loo uus dokument" ma:contentTypeScope="" ma:versionID="934ed0541066af30b21f766ecf8ccd68">
  <xsd:schema xmlns:xsd="http://www.w3.org/2001/XMLSchema" xmlns:xs="http://www.w3.org/2001/XMLSchema" xmlns:p="http://schemas.microsoft.com/office/2006/metadata/properties" xmlns:ns2="3b490675-fb92-47b3-90db-bc7f7de2bb96" xmlns:ns3="26d9ca15-77fd-46e5-aa4b-743781a3442a" targetNamespace="http://schemas.microsoft.com/office/2006/metadata/properties" ma:root="true" ma:fieldsID="6272a3d761b29e1060c4ca1a0f634194" ns2:_="" ns3:_="">
    <xsd:import namespace="3b490675-fb92-47b3-90db-bc7f7de2bb96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0675-fb92-47b3-90db-bc7f7de2b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96a733a-2491-487c-8716-c344f4b27713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90675-fb92-47b3-90db-bc7f7de2bb96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A9A02DBB-4C14-41A2-B9BB-59A6759CF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992A8-277B-4875-87B9-156187CCB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0675-fb92-47b3-90db-bc7f7de2bb96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95896-9A54-4509-931A-1490E4D3BCE5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6d9ca15-77fd-46e5-aa4b-743781a3442a"/>
    <ds:schemaRef ds:uri="3b490675-fb92-47b3-90db-bc7f7de2bb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leht</vt:lpstr>
      <vt:lpstr>2. leht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Järvesoo - MTA</dc:creator>
  <cp:keywords/>
  <dc:description/>
  <cp:lastModifiedBy>Kristi Järvesoo - MTA</cp:lastModifiedBy>
  <cp:revision/>
  <dcterms:created xsi:type="dcterms:W3CDTF">2026-01-14T11:17:26Z</dcterms:created>
  <dcterms:modified xsi:type="dcterms:W3CDTF">2026-05-22T11:11:22Z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2026-01-14T11:34:47Z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ae7f1711-bc58-40d6-9423-7233308905ba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0x0101003C922113E9A6454F93FE48F61E13D0EF</vt:lpwstr>
  </property>
  <property fmtid="{D5CDD505-2E9C-101B-9397-08002B2CF9AE}" pid="11" name="MediaServiceImageTags">
    <vt:lpwstr/>
  </property>
</Properties>
</file>